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PAM-E2\Desktop\1ER TRIM 2018\"/>
    </mc:Choice>
  </mc:AlternateContent>
  <bookViews>
    <workbookView xWindow="0" yWindow="0" windowWidth="24000" windowHeight="9735"/>
  </bookViews>
  <sheets>
    <sheet name="ECSF" sheetId="4" r:id="rId1"/>
    <sheet name="Instructivo_ECSF" sheetId="6" r:id="rId2"/>
  </sheets>
  <definedNames>
    <definedName name="_xlnm._FilterDatabase" localSheetId="0" hidden="1">ECSF!$A$2:$D$195</definedName>
  </definedNames>
  <calcPr calcId="162913"/>
</workbook>
</file>

<file path=xl/calcChain.xml><?xml version="1.0" encoding="utf-8"?>
<calcChain xmlns="http://schemas.openxmlformats.org/spreadsheetml/2006/main">
  <c r="D193" i="4" l="1"/>
  <c r="D190" i="4"/>
  <c r="D186" i="4"/>
  <c r="D181" i="4"/>
  <c r="D174" i="4"/>
  <c r="D168" i="4"/>
  <c r="D161" i="4"/>
  <c r="D157" i="4"/>
  <c r="D151" i="4"/>
  <c r="D147" i="4"/>
  <c r="D144" i="4"/>
  <c r="D143" i="4"/>
  <c r="D139" i="4"/>
  <c r="D135" i="4"/>
  <c r="D128" i="4"/>
  <c r="D124" i="4"/>
  <c r="D121" i="4"/>
  <c r="D117" i="4"/>
  <c r="D113" i="4"/>
  <c r="D103" i="4"/>
  <c r="D102" i="4" s="1"/>
  <c r="D101" i="4" s="1"/>
  <c r="D97" i="4"/>
  <c r="D91" i="4"/>
  <c r="D84" i="4"/>
  <c r="D78" i="4"/>
  <c r="D72" i="4"/>
  <c r="D63" i="4"/>
  <c r="D55" i="4"/>
  <c r="D49" i="4"/>
  <c r="D44" i="4"/>
  <c r="D38" i="4"/>
  <c r="D35" i="4"/>
  <c r="D33" i="4"/>
  <c r="D27" i="4"/>
  <c r="D21" i="4"/>
  <c r="D13" i="4"/>
  <c r="D5" i="4"/>
  <c r="C193" i="4"/>
  <c r="C190" i="4"/>
  <c r="C186" i="4"/>
  <c r="C181" i="4"/>
  <c r="C174" i="4"/>
  <c r="C168" i="4"/>
  <c r="C161" i="4"/>
  <c r="C157" i="4"/>
  <c r="C151" i="4"/>
  <c r="C147" i="4"/>
  <c r="C144" i="4"/>
  <c r="C143" i="4" s="1"/>
  <c r="C139" i="4"/>
  <c r="C135" i="4"/>
  <c r="C128" i="4"/>
  <c r="C124" i="4"/>
  <c r="C121" i="4"/>
  <c r="C117" i="4"/>
  <c r="C113" i="4"/>
  <c r="C103" i="4"/>
  <c r="C97" i="4"/>
  <c r="C91" i="4"/>
  <c r="C84" i="4"/>
  <c r="C78" i="4"/>
  <c r="C72" i="4"/>
  <c r="C63" i="4"/>
  <c r="C55" i="4"/>
  <c r="C49" i="4"/>
  <c r="C44" i="4"/>
  <c r="C38" i="4"/>
  <c r="C35" i="4"/>
  <c r="C33" i="4"/>
  <c r="C27" i="4"/>
  <c r="C21" i="4"/>
  <c r="C13" i="4"/>
  <c r="C5" i="4"/>
  <c r="D43" i="4" l="1"/>
  <c r="C43" i="4"/>
  <c r="D4" i="4"/>
  <c r="C4" i="4"/>
  <c r="C102" i="4"/>
  <c r="C101" i="4" s="1"/>
  <c r="D178" i="4"/>
  <c r="D173" i="4" s="1"/>
  <c r="C178" i="4"/>
  <c r="C173" i="4" s="1"/>
  <c r="D3" i="4" l="1"/>
  <c r="C3" i="4"/>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<sst xmlns="http://schemas.openxmlformats.org/spreadsheetml/2006/main" count="219" uniqueCount="218">
  <si>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</si>
  <si>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</si>
  <si>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</si>
  <si>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</si>
  <si>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</si>
  <si>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</si>
  <si>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</si>
  <si>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</si>
  <si>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</si>
  <si>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</si>
  <si>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</si>
  <si>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</si>
  <si>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</si>
  <si>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</si>
  <si>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</si>
  <si>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</si>
  <si>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</si>
  <si>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</si>
  <si>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</si>
  <si>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</si>
  <si>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</si>
  <si>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</si>
  <si>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</si>
  <si>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</si>
  <si>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</si>
  <si>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</si>
  <si>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</si>
  <si>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</si>
  <si>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</si>
  <si>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</si>
  <si>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</si>
  <si>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</si>
  <si>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</si>
  <si>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</si>
  <si>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</si>
  <si>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</si>
  <si>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</si>
  <si>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</si>
  <si>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</si>
  <si>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</si>
  <si>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</si>
  <si>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</si>
  <si>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</si>
  <si>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</si>
  <si>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</si>
  <si>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</si>
  <si>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</si>
  <si>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</si>
  <si>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</si>
  <si>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</si>
  <si>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</si>
  <si>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</si>
  <si>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</si>
  <si>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</si>
  <si>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</si>
  <si>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</si>
  <si>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</si>
  <si>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</si>
  <si>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</si>
  <si>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</si>
  <si>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</si>
  <si>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</si>
  <si>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</si>
  <si>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</si>
  <si>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</si>
  <si>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</si>
  <si>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</si>
  <si>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</si>
  <si>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</si>
  <si>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</si>
  <si>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</si>
  <si>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</si>
  <si>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</si>
  <si>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</si>
  <si>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</si>
  <si>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</si>
  <si>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</si>
  <si>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</si>
  <si>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</si>
  <si>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</si>
  <si>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</si>
  <si>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</si>
  <si>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</si>
  <si>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</si>
  <si>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</si>
  <si>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</si>
  <si>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</si>
  <si>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</si>
  <si>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</si>
  <si>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</si>
  <si>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</si>
  <si>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</si>
  <si>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</si>
  <si>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</si>
  <si>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</si>
  <si>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</si>
  <si>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</si>
  <si>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</si>
  <si>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</si>
  <si>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</si>
  <si>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</si>
  <si>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</si>
  <si>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</si>
  <si>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</si>
  <si>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</si>
  <si>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</si>
  <si>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</si>
  <si>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</si>
  <si>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</si>
  <si>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</si>
  <si>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</si>
  <si>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</si>
  <si>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</si>
  <si>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</si>
  <si>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</si>
  <si>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</si>
  <si>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</si>
  <si>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</si>
  <si>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</si>
  <si>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</si>
  <si>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</si>
  <si>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</si>
  <si>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</si>
  <si>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</si>
  <si>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</si>
  <si>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</si>
  <si>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</si>
  <si>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</si>
  <si>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</si>
  <si>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</si>
  <si>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</si>
  <si>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</si>
  <si>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</si>
  <si>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</si>
  <si>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</si>
  <si>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</si>
  <si>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</si>
  <si>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</si>
  <si>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</si>
  <si>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</si>
  <si>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</si>
  <si>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</si>
  <si>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</si>
  <si>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</si>
  <si>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</si>
  <si>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</si>
  <si>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</si>
  <si>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</si>
  <si>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</si>
  <si>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</si>
  <si>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</si>
  <si>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</si>
  <si>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</si>
  <si>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</si>
  <si>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</si>
  <si>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</si>
  <si>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</si>
  <si>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</si>
  <si>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</si>
  <si>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</si>
  <si>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</si>
  <si>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</si>
  <si>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</si>
  <si>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</si>
  <si>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</si>
  <si>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</si>
  <si>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</si>
  <si>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</si>
  <si>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</si>
  <si>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</si>
  <si>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</si>
  <si>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</si>
  <si>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</si>
  <si>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</si>
  <si>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</si>
  <si>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</si>
  <si>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</si>
  <si>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</si>
  <si>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</si>
  <si>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</si>
  <si>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</si>
  <si>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</si>
  <si>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</si>
  <si>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</si>
  <si>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</si>
  <si>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</si>
  <si>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</si>
  <si>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</si>
  <si>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</si>
  <si>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</si>
  <si>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</si>
  <si>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</si>
  <si>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</si>
  <si>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</si>
  <si>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</si>
  <si>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</si>
  <si>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</si>
  <si>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</si>
  <si>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</si>
  <si>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</si>
  <si>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</si>
  <si>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</si>
  <si>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</si>
  <si>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</si>
  <si>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</si>
  <si>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</si>
  <si>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</si>
  <si>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</si>
  <si>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</si>
  <si>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</si>
  <si>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</si>
  <si>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</si>
  <si>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</si>
  <si>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</si>
  <si>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</si>
  <si>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SISTEMA DE AGUA POTABLE Y ALCANTARILLADO MUNICIPAL DE VALLE DE SANTIAGO
DEL 1 DE ENERO AL AL 31 DE MARZO DEL 2018</t>
  </si>
  <si>
    <t>DIRECTOR GENERAL
LIC.PAOLA XIMENA GARCIA MINAMY</t>
  </si>
  <si>
    <t>COORDINADORA ADMINISTRATIVA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</si>
</sst>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3" activePane="bottomLeft" state="frozen"/>
      <selection pane="bottomLeft" activeCell="D202" sqref="A1:D202"/>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215</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10978561.83</v>
      </c>
      <c r="D3" s="27">
        <f>SUM(D4+D43)</f>
        <v>14984700.34</v>
      </c>
    </row>
    <row r="4" spans="1:4" ht="12.75" customHeight="1" x14ac:dyDescent="0.2">
      <c r="A4" s="7">
        <v>1100</v>
      </c>
      <c r="B4" s="8" t="s">
        <v>3</v>
      </c>
      <c r="C4" s="28">
        <f>SUM(C5+C13+C21+C27+C33+C35+C38)</f>
        <v>10978561.83</v>
      </c>
      <c r="D4" s="28">
        <f>SUM(D5+D13+D21+D27+D33+D35+D38)</f>
        <v>11794572.529999999</v>
      </c>
    </row>
    <row r="5" spans="1:4" x14ac:dyDescent="0.2">
      <c r="A5" s="6">
        <v>1110</v>
      </c>
      <c r="B5" s="19" t="s">
        <v>4</v>
      </c>
      <c r="C5" s="28">
        <f>SUM(C6:C12)</f>
        <v>9656603.5500000007</v>
      </c>
      <c r="D5" s="28">
        <f>SUM(D6:D12)</f>
        <v>11083443.869999999</v>
      </c>
    </row>
    <row r="6" spans="1:4" x14ac:dyDescent="0.2">
      <c r="A6" s="6">
        <v>1111</v>
      </c>
      <c r="B6" s="20" t="s">
        <v>5</v>
      </c>
      <c r="C6" s="28">
        <v>0</v>
      </c>
      <c r="D6" s="28">
        <v>0</v>
      </c>
    </row>
    <row r="7" spans="1:4" x14ac:dyDescent="0.2">
      <c r="A7" s="6">
        <v>1112</v>
      </c>
      <c r="B7" s="20" t="s">
        <v>6</v>
      </c>
      <c r="C7" s="28">
        <v>9656603.5500000007</v>
      </c>
      <c r="D7" s="28">
        <v>0</v>
      </c>
    </row>
    <row r="8" spans="1:4" x14ac:dyDescent="0.2">
      <c r="A8" s="6">
        <v>1113</v>
      </c>
      <c r="B8" s="20" t="s">
        <v>7</v>
      </c>
      <c r="C8" s="28">
        <v>0</v>
      </c>
      <c r="D8" s="28">
        <v>11083443.869999999</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0.11</v>
      </c>
      <c r="D13" s="28">
        <f>SUM(D14:D20)</f>
        <v>711128.66</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129660</v>
      </c>
    </row>
    <row r="17" spans="1:4" x14ac:dyDescent="0.2">
      <c r="A17" s="6">
        <v>1124</v>
      </c>
      <c r="B17" s="20" t="s">
        <v>16</v>
      </c>
      <c r="C17" s="28">
        <v>0.11</v>
      </c>
      <c r="D17" s="28">
        <v>0</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0</v>
      </c>
      <c r="D20" s="28">
        <v>581468.66</v>
      </c>
    </row>
    <row r="21" spans="1:4" x14ac:dyDescent="0.2">
      <c r="A21" s="6">
        <v>1130</v>
      </c>
      <c r="B21" s="19" t="s">
        <v>19</v>
      </c>
      <c r="C21" s="28">
        <f>SUM(C22:C26)</f>
        <v>1321958.17</v>
      </c>
      <c r="D21" s="28">
        <f>SUM(D22:D26)</f>
        <v>0</v>
      </c>
    </row>
    <row r="22" spans="1:4" ht="22.5" x14ac:dyDescent="0.2">
      <c r="A22" s="6">
        <v>1131</v>
      </c>
      <c r="B22" s="20" t="s">
        <v>20</v>
      </c>
      <c r="C22" s="28">
        <v>0</v>
      </c>
      <c r="D22" s="28">
        <v>0</v>
      </c>
    </row>
    <row r="23" spans="1:4" x14ac:dyDescent="0.2">
      <c r="A23" s="6">
        <v>1132</v>
      </c>
      <c r="B23" s="20" t="s">
        <v>21</v>
      </c>
      <c r="C23" s="28">
        <v>0</v>
      </c>
      <c r="D23" s="28">
        <v>0</v>
      </c>
    </row>
    <row r="24" spans="1:4" x14ac:dyDescent="0.2">
      <c r="A24" s="6">
        <v>1133</v>
      </c>
      <c r="B24" s="20" t="s">
        <v>22</v>
      </c>
      <c r="C24" s="28">
        <v>0</v>
      </c>
      <c r="D24" s="28">
        <v>0</v>
      </c>
    </row>
    <row r="25" spans="1:4" x14ac:dyDescent="0.2">
      <c r="A25" s="6">
        <v>1134</v>
      </c>
      <c r="B25" s="20" t="s">
        <v>23</v>
      </c>
      <c r="C25" s="28">
        <v>1321958.17</v>
      </c>
      <c r="D25" s="28">
        <v>0</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0</v>
      </c>
      <c r="D43" s="28">
        <f>SUM(D44+D49+D55+D63+D72+D78+D84+D91+D97)</f>
        <v>3190127.81</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0</v>
      </c>
      <c r="D55" s="28">
        <f>SUM(D56:D62)</f>
        <v>3159837.7600000002</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504910.33</v>
      </c>
    </row>
    <row r="61" spans="1:4" x14ac:dyDescent="0.2">
      <c r="A61" s="6">
        <v>1236</v>
      </c>
      <c r="B61" s="20" t="s">
        <v>58</v>
      </c>
      <c r="C61" s="28">
        <v>0</v>
      </c>
      <c r="D61" s="28">
        <v>2654927.4300000002</v>
      </c>
    </row>
    <row r="62" spans="1:4" x14ac:dyDescent="0.2">
      <c r="A62" s="6">
        <v>1239</v>
      </c>
      <c r="B62" s="20" t="s">
        <v>59</v>
      </c>
      <c r="C62" s="28">
        <v>0</v>
      </c>
      <c r="D62" s="28">
        <v>0</v>
      </c>
    </row>
    <row r="63" spans="1:4" x14ac:dyDescent="0.2">
      <c r="A63" s="6">
        <v>1240</v>
      </c>
      <c r="B63" s="19" t="s">
        <v>60</v>
      </c>
      <c r="C63" s="28">
        <f>SUM(C64:C71)</f>
        <v>0</v>
      </c>
      <c r="D63" s="28">
        <f>SUM(D64:D71)</f>
        <v>30290.05</v>
      </c>
    </row>
    <row r="64" spans="1:4" x14ac:dyDescent="0.2">
      <c r="A64" s="6">
        <v>1241</v>
      </c>
      <c r="B64" s="20" t="s">
        <v>61</v>
      </c>
      <c r="C64" s="28">
        <v>0</v>
      </c>
      <c r="D64" s="28">
        <v>30290.05</v>
      </c>
    </row>
    <row r="65" spans="1:4" x14ac:dyDescent="0.2">
      <c r="A65" s="6">
        <v>1242</v>
      </c>
      <c r="B65" s="20" t="s">
        <v>62</v>
      </c>
      <c r="C65" s="28">
        <v>0</v>
      </c>
      <c r="D65" s="28">
        <v>0</v>
      </c>
    </row>
    <row r="66" spans="1:4" x14ac:dyDescent="0.2">
      <c r="A66" s="6">
        <v>1243</v>
      </c>
      <c r="B66" s="20" t="s">
        <v>63</v>
      </c>
      <c r="C66" s="28">
        <v>0</v>
      </c>
      <c r="D66" s="28">
        <v>0</v>
      </c>
    </row>
    <row r="67" spans="1:4" x14ac:dyDescent="0.2">
      <c r="A67" s="6">
        <v>1244</v>
      </c>
      <c r="B67" s="20" t="s">
        <v>184</v>
      </c>
      <c r="C67" s="28">
        <v>0</v>
      </c>
      <c r="D67" s="28">
        <v>0</v>
      </c>
    </row>
    <row r="68" spans="1:4" x14ac:dyDescent="0.2">
      <c r="A68" s="6">
        <v>1245</v>
      </c>
      <c r="B68" s="20" t="s">
        <v>64</v>
      </c>
      <c r="C68" s="28">
        <v>0</v>
      </c>
      <c r="D68" s="28">
        <v>0</v>
      </c>
    </row>
    <row r="69" spans="1:4" x14ac:dyDescent="0.2">
      <c r="A69" s="6">
        <v>1246</v>
      </c>
      <c r="B69" s="20" t="s">
        <v>65</v>
      </c>
      <c r="C69" s="28">
        <v>0</v>
      </c>
      <c r="D69" s="28">
        <v>0</v>
      </c>
    </row>
    <row r="70" spans="1:4" x14ac:dyDescent="0.2">
      <c r="A70" s="6">
        <v>1247</v>
      </c>
      <c r="B70" s="20" t="s">
        <v>66</v>
      </c>
      <c r="C70" s="28">
        <v>0</v>
      </c>
      <c r="D70" s="28">
        <v>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0</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0</v>
      </c>
      <c r="D81" s="28">
        <v>0</v>
      </c>
    </row>
    <row r="82" spans="1:4" x14ac:dyDescent="0.2">
      <c r="A82" s="6">
        <v>1264</v>
      </c>
      <c r="B82" s="20" t="s">
        <v>77</v>
      </c>
      <c r="C82" s="28">
        <v>0</v>
      </c>
      <c r="D82" s="28">
        <v>0</v>
      </c>
    </row>
    <row r="83" spans="1:4" x14ac:dyDescent="0.2">
      <c r="A83" s="6">
        <v>1265</v>
      </c>
      <c r="B83" s="20" t="s">
        <v>78</v>
      </c>
      <c r="C83" s="28">
        <v>0</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295238.03000000003</v>
      </c>
      <c r="D101" s="29">
        <f>SUM(D102+D143)</f>
        <v>1068969.6299999999</v>
      </c>
    </row>
    <row r="102" spans="1:4" x14ac:dyDescent="0.2">
      <c r="A102" s="7">
        <v>2100</v>
      </c>
      <c r="B102" s="8" t="s">
        <v>96</v>
      </c>
      <c r="C102" s="28">
        <f>SUM(C103+C113+C117+C121+C124+C128+C135+C139)</f>
        <v>295238.03000000003</v>
      </c>
      <c r="D102" s="28">
        <f>SUM(D103+D113+D117+D121+D124+D128+D135+D139)</f>
        <v>1068969.6299999999</v>
      </c>
    </row>
    <row r="103" spans="1:4" x14ac:dyDescent="0.2">
      <c r="A103" s="6">
        <v>2110</v>
      </c>
      <c r="B103" s="19" t="s">
        <v>97</v>
      </c>
      <c r="C103" s="28">
        <f>SUM(C104:C112)</f>
        <v>295238.03000000003</v>
      </c>
      <c r="D103" s="28">
        <f>SUM(D104:D112)</f>
        <v>1068969.6299999999</v>
      </c>
    </row>
    <row r="104" spans="1:4" x14ac:dyDescent="0.2">
      <c r="A104" s="6">
        <v>2111</v>
      </c>
      <c r="B104" s="20" t="s">
        <v>98</v>
      </c>
      <c r="C104" s="28">
        <v>52991.199999999997</v>
      </c>
      <c r="D104" s="28">
        <v>0</v>
      </c>
    </row>
    <row r="105" spans="1:4" x14ac:dyDescent="0.2">
      <c r="A105" s="6">
        <v>2112</v>
      </c>
      <c r="B105" s="20" t="s">
        <v>99</v>
      </c>
      <c r="C105" s="28">
        <v>0</v>
      </c>
      <c r="D105" s="28">
        <v>1068969.6299999999</v>
      </c>
    </row>
    <row r="106" spans="1:4" x14ac:dyDescent="0.2">
      <c r="A106" s="6">
        <v>2113</v>
      </c>
      <c r="B106" s="20" t="s">
        <v>100</v>
      </c>
      <c r="C106" s="28">
        <v>0</v>
      </c>
      <c r="D106" s="28">
        <v>0</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238873.43</v>
      </c>
      <c r="D110" s="28">
        <v>0</v>
      </c>
    </row>
    <row r="111" spans="1:4" x14ac:dyDescent="0.2">
      <c r="A111" s="6">
        <v>2118</v>
      </c>
      <c r="B111" s="20" t="s">
        <v>105</v>
      </c>
      <c r="C111" s="28">
        <v>0</v>
      </c>
      <c r="D111" s="28">
        <v>0</v>
      </c>
    </row>
    <row r="112" spans="1:4" x14ac:dyDescent="0.2">
      <c r="A112" s="6">
        <v>2119</v>
      </c>
      <c r="B112" s="20" t="s">
        <v>106</v>
      </c>
      <c r="C112" s="28">
        <v>3373.4</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0</v>
      </c>
      <c r="D139" s="28">
        <f>SUM(D140:D142)</f>
        <v>0</v>
      </c>
    </row>
    <row r="140" spans="1:4" x14ac:dyDescent="0.2">
      <c r="A140" s="6">
        <v>2191</v>
      </c>
      <c r="B140" s="20" t="s">
        <v>134</v>
      </c>
      <c r="C140" s="28">
        <v>0</v>
      </c>
      <c r="D140" s="28">
        <v>0</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7221592.7300000004</v>
      </c>
      <c r="D173" s="29">
        <f>SUM(D174+D178+D193)</f>
        <v>2611745.44</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7221592.7300000004</v>
      </c>
      <c r="D178" s="28">
        <f>SUM(D181+D179+D180+D186+D190)</f>
        <v>2611745.44</v>
      </c>
    </row>
    <row r="179" spans="1:4" x14ac:dyDescent="0.2">
      <c r="A179" s="6">
        <v>3210</v>
      </c>
      <c r="B179" s="19" t="s">
        <v>195</v>
      </c>
      <c r="C179" s="28">
        <v>0</v>
      </c>
      <c r="D179" s="28">
        <v>2611745.44</v>
      </c>
    </row>
    <row r="180" spans="1:4" x14ac:dyDescent="0.2">
      <c r="A180" s="6">
        <v>3220</v>
      </c>
      <c r="B180" s="19" t="s">
        <v>168</v>
      </c>
      <c r="C180" s="28">
        <v>7221592.7300000004</v>
      </c>
      <c r="D180" s="28">
        <v>0</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213</v>
      </c>
      <c r="C201" s="25" t="s">
        <v>213</v>
      </c>
    </row>
    <row r="202" spans="1:4" ht="45" x14ac:dyDescent="0.2">
      <c r="A202" s="25"/>
      <c r="B202" s="26" t="s">
        <v>216</v>
      </c>
      <c r="C202" s="26" t="s">
        <v>217</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5" fitToHeight="0"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33C3B16-FB66-4AF0-A74B-5391F9BFB909}">
  <ds:schemaRefs>
    <ds:schemaRef ds:uri="http://purl.org/dc/terms/"/>
    <ds:schemaRef ds:uri="http://schemas.microsoft.com/office/2006/documentManagement/types"/>
    <ds:schemaRef ds:uri="http://www.w3.org/XML/1998/namespace"/>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SAPAM-E2</cp:lastModifiedBy>
  <cp:lastPrinted>2018-06-29T14:44:41Z</cp:lastPrinted>
  <dcterms:created xsi:type="dcterms:W3CDTF">2012-12-11T20:26:08Z</dcterms:created>
  <dcterms:modified xsi:type="dcterms:W3CDTF">2018-06-29T14:44:47Z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