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F4B4BB1E-4431-4059-A312-F12CDF4DC0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4" l="1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2" i="4" l="1"/>
  <c r="Q22" i="4"/>
  <c r="I22" i="4" l="1"/>
  <c r="H22" i="4"/>
  <c r="G22" i="4"/>
  <c r="N4" i="4" l="1"/>
  <c r="Q4" i="4"/>
  <c r="P4" i="4"/>
</calcChain>
</file>

<file path=xl/sharedStrings.xml><?xml version="1.0" encoding="utf-8"?>
<sst xmlns="http://schemas.openxmlformats.org/spreadsheetml/2006/main" count="148" uniqueCount="62">
  <si>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</si>
  <si>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</si>
  <si>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</si>
  <si>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</si>
  <si>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</si>
  <si>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</si>
  <si>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</si>
  <si>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</si>
  <si>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</si>
  <si>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</si>
  <si>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</si>
  <si>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</si>
  <si>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</si>
  <si>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</si>
  <si>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</si>
  <si>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</si>
  <si>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</si>
  <si>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</si>
  <si>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</si>
  <si>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</si>
  <si>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</si>
  <si>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</si>
  <si>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DIRECCION GENERAL</t>
  </si>
  <si>
    <t>5110</t>
  </si>
  <si>
    <t>BIENES MUEBLES</t>
  </si>
  <si>
    <t>31120M42A010000</t>
  </si>
  <si>
    <t>E0003</t>
  </si>
  <si>
    <t>COMERCIALIZACION</t>
  </si>
  <si>
    <t>31120M42A040000</t>
  </si>
  <si>
    <t>5150</t>
  </si>
  <si>
    <t>E0002</t>
  </si>
  <si>
    <t>ADMINISTRACION</t>
  </si>
  <si>
    <t>31120M42A030000</t>
  </si>
  <si>
    <t>F0001</t>
  </si>
  <si>
    <t/>
  </si>
  <si>
    <t>COMUNICACIÓN SOCIAL</t>
  </si>
  <si>
    <t>COMUNICACION SOCIAL Y CULTURA DEL AGUA</t>
  </si>
  <si>
    <t>31120M42A020000</t>
  </si>
  <si>
    <t>P0001</t>
  </si>
  <si>
    <t>OPERACIÓN Y MANTENIMIENTO</t>
  </si>
  <si>
    <t>OPERACION</t>
  </si>
  <si>
    <t>31120M42A050000</t>
  </si>
  <si>
    <t>P0003</t>
  </si>
  <si>
    <t>PLANTA TRATADORA DE AGUAS RECIDUALES</t>
  </si>
  <si>
    <t>PLANTA TRATADORA DE AGUAS RESIDUALES</t>
  </si>
  <si>
    <t>31120M42A090000</t>
  </si>
  <si>
    <t>5190</t>
  </si>
  <si>
    <t>5230</t>
  </si>
  <si>
    <t>5300</t>
  </si>
  <si>
    <t>B0001</t>
  </si>
  <si>
    <t>AGUA POTABLE</t>
  </si>
  <si>
    <t>5620</t>
  </si>
  <si>
    <t>31120M42A060000</t>
  </si>
  <si>
    <t>B0002</t>
  </si>
  <si>
    <t>POZOS</t>
  </si>
  <si>
    <t>31120M42A080000</t>
  </si>
  <si>
    <t>5650</t>
  </si>
  <si>
    <t>5690</t>
  </si>
  <si>
    <t>6130</t>
  </si>
  <si>
    <t>OBRA</t>
  </si>
  <si>
    <t>6310</t>
  </si>
  <si>
    <t>Sistema de Agua Potable y Alcantarillado Municipal de Valle de Santiago
Programas y Proyectos de Inversión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</si>
</sst>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F30" sqref="F3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22</v>
      </c>
      <c r="G4" s="10">
        <v>100000</v>
      </c>
      <c r="H4" s="10">
        <v>100000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26</v>
      </c>
      <c r="B5" s="12" t="s">
        <v>27</v>
      </c>
      <c r="C5" s="12" t="s">
        <v>23</v>
      </c>
      <c r="D5" s="12" t="s">
        <v>24</v>
      </c>
      <c r="E5" s="12" t="s">
        <v>28</v>
      </c>
      <c r="F5" s="12" t="s">
        <v>27</v>
      </c>
      <c r="G5" s="10">
        <v>16954.080000000002</v>
      </c>
      <c r="H5" s="10">
        <v>16954.080000000002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21</v>
      </c>
      <c r="B6" s="12" t="s">
        <v>22</v>
      </c>
      <c r="C6" s="12" t="s">
        <v>29</v>
      </c>
      <c r="D6" s="12" t="s">
        <v>24</v>
      </c>
      <c r="E6" s="12" t="s">
        <v>25</v>
      </c>
      <c r="F6" s="12" t="s">
        <v>22</v>
      </c>
      <c r="G6" s="10">
        <v>24278.36</v>
      </c>
      <c r="H6" s="10">
        <v>24278.36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30</v>
      </c>
      <c r="B7" s="12" t="s">
        <v>31</v>
      </c>
      <c r="C7" s="12" t="s">
        <v>29</v>
      </c>
      <c r="D7" s="12" t="s">
        <v>24</v>
      </c>
      <c r="E7" s="12" t="s">
        <v>32</v>
      </c>
      <c r="F7" s="12" t="s">
        <v>31</v>
      </c>
      <c r="G7" s="10">
        <v>30000</v>
      </c>
      <c r="H7" s="10">
        <v>30000</v>
      </c>
      <c r="I7" s="10">
        <v>17290.8</v>
      </c>
      <c r="J7" s="5"/>
      <c r="K7" s="5"/>
      <c r="L7" s="5"/>
      <c r="M7" s="8" t="s">
        <v>17</v>
      </c>
      <c r="N7" s="7">
        <f>IF(G7&gt;0,I7/G7,0)</f>
        <v>0.57635999999999998</v>
      </c>
      <c r="O7" s="7">
        <f>IF(H7&gt;0,I7/H7,0)</f>
        <v>0.57635999999999998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26</v>
      </c>
      <c r="B8" s="12" t="s">
        <v>27</v>
      </c>
      <c r="C8" s="12" t="s">
        <v>29</v>
      </c>
      <c r="D8" s="12" t="s">
        <v>24</v>
      </c>
      <c r="E8" s="12" t="s">
        <v>28</v>
      </c>
      <c r="F8" s="12" t="s">
        <v>27</v>
      </c>
      <c r="G8" s="10">
        <v>35000</v>
      </c>
      <c r="H8" s="10">
        <v>35000</v>
      </c>
      <c r="I8" s="10">
        <v>9989.9</v>
      </c>
      <c r="J8" s="5"/>
      <c r="K8" s="5"/>
      <c r="L8" s="5"/>
      <c r="M8" s="8" t="s">
        <v>17</v>
      </c>
      <c r="N8" s="7">
        <f>IF(G8&gt;0,I8/G8,0)</f>
        <v>0.28542571428571428</v>
      </c>
      <c r="O8" s="7">
        <f>IF(H8&gt;0,I8/H8,0)</f>
        <v>0.28542571428571428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33</v>
      </c>
      <c r="B9" s="12" t="s">
        <v>35</v>
      </c>
      <c r="C9" s="12" t="s">
        <v>29</v>
      </c>
      <c r="D9" s="12" t="s">
        <v>24</v>
      </c>
      <c r="E9" s="12" t="s">
        <v>37</v>
      </c>
      <c r="F9" s="12" t="s">
        <v>36</v>
      </c>
      <c r="G9" s="10">
        <v>2163.1999999999998</v>
      </c>
      <c r="H9" s="10">
        <v>2163.1999999999998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38</v>
      </c>
      <c r="B10" s="12" t="s">
        <v>39</v>
      </c>
      <c r="C10" s="12" t="s">
        <v>29</v>
      </c>
      <c r="D10" s="12" t="s">
        <v>24</v>
      </c>
      <c r="E10" s="12" t="s">
        <v>41</v>
      </c>
      <c r="F10" s="12" t="s">
        <v>40</v>
      </c>
      <c r="G10" s="10">
        <v>20000</v>
      </c>
      <c r="H10" s="10">
        <v>20000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42</v>
      </c>
      <c r="B11" s="12" t="s">
        <v>43</v>
      </c>
      <c r="C11" s="12" t="s">
        <v>29</v>
      </c>
      <c r="D11" s="12" t="s">
        <v>24</v>
      </c>
      <c r="E11" s="12" t="s">
        <v>45</v>
      </c>
      <c r="F11" s="12" t="s">
        <v>44</v>
      </c>
      <c r="G11" s="10">
        <v>8000</v>
      </c>
      <c r="H11" s="10">
        <v>8000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34</v>
      </c>
      <c r="B12" s="12" t="s">
        <v>43</v>
      </c>
      <c r="C12" s="12" t="s">
        <v>46</v>
      </c>
      <c r="D12" s="12" t="s">
        <v>24</v>
      </c>
      <c r="E12" s="12" t="s">
        <v>45</v>
      </c>
      <c r="F12" s="12" t="s">
        <v>44</v>
      </c>
      <c r="G12" s="10">
        <v>15000</v>
      </c>
      <c r="H12" s="10">
        <v>15000</v>
      </c>
      <c r="I12" s="10">
        <v>15000</v>
      </c>
      <c r="J12" s="5"/>
      <c r="K12" s="5"/>
      <c r="L12" s="5"/>
      <c r="M12" s="8" t="s">
        <v>17</v>
      </c>
      <c r="N12" s="7">
        <f>IF(G12&gt;0,I12/G12,0)</f>
        <v>1</v>
      </c>
      <c r="O12" s="7">
        <f>IF(H12&gt;0,I12/H12,0)</f>
        <v>1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30</v>
      </c>
      <c r="B13" s="12" t="s">
        <v>31</v>
      </c>
      <c r="C13" s="12" t="s">
        <v>47</v>
      </c>
      <c r="D13" s="12" t="s">
        <v>24</v>
      </c>
      <c r="E13" s="12" t="s">
        <v>32</v>
      </c>
      <c r="F13" s="12" t="s">
        <v>31</v>
      </c>
      <c r="G13" s="10">
        <v>36400</v>
      </c>
      <c r="H13" s="10">
        <v>36400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42</v>
      </c>
      <c r="B14" s="12" t="s">
        <v>43</v>
      </c>
      <c r="C14" s="12" t="s">
        <v>48</v>
      </c>
      <c r="D14" s="12" t="s">
        <v>24</v>
      </c>
      <c r="E14" s="12" t="s">
        <v>45</v>
      </c>
      <c r="F14" s="12" t="s">
        <v>44</v>
      </c>
      <c r="G14" s="10">
        <v>250000</v>
      </c>
      <c r="H14" s="10">
        <v>250000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49</v>
      </c>
      <c r="B15" s="12" t="s">
        <v>50</v>
      </c>
      <c r="C15" s="12" t="s">
        <v>51</v>
      </c>
      <c r="D15" s="12" t="s">
        <v>24</v>
      </c>
      <c r="E15" s="12" t="s">
        <v>52</v>
      </c>
      <c r="F15" s="12" t="s">
        <v>50</v>
      </c>
      <c r="G15" s="10">
        <v>400000</v>
      </c>
      <c r="H15" s="10">
        <v>400000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53</v>
      </c>
      <c r="B16" s="12" t="s">
        <v>54</v>
      </c>
      <c r="C16" s="12" t="s">
        <v>51</v>
      </c>
      <c r="D16" s="12" t="s">
        <v>24</v>
      </c>
      <c r="E16" s="12" t="s">
        <v>55</v>
      </c>
      <c r="F16" s="12" t="s">
        <v>54</v>
      </c>
      <c r="G16" s="10">
        <v>1622400</v>
      </c>
      <c r="H16" s="10">
        <v>1622400</v>
      </c>
      <c r="I16" s="10">
        <v>273704.78000000003</v>
      </c>
      <c r="J16" s="5"/>
      <c r="K16" s="5"/>
      <c r="L16" s="5"/>
      <c r="M16" s="8" t="s">
        <v>17</v>
      </c>
      <c r="N16" s="7">
        <f>IF(G16&gt;0,I16/G16,0)</f>
        <v>0.16870363658777121</v>
      </c>
      <c r="O16" s="7">
        <f>IF(H16&gt;0,I16/H16,0)</f>
        <v>0.16870363658777121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26</v>
      </c>
      <c r="B17" s="12" t="s">
        <v>27</v>
      </c>
      <c r="C17" s="12" t="s">
        <v>51</v>
      </c>
      <c r="D17" s="12" t="s">
        <v>24</v>
      </c>
      <c r="E17" s="12" t="s">
        <v>28</v>
      </c>
      <c r="F17" s="12" t="s">
        <v>27</v>
      </c>
      <c r="G17" s="10">
        <v>7000</v>
      </c>
      <c r="H17" s="10">
        <v>7000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38</v>
      </c>
      <c r="B18" s="12" t="s">
        <v>39</v>
      </c>
      <c r="C18" s="12" t="s">
        <v>56</v>
      </c>
      <c r="D18" s="12" t="s">
        <v>24</v>
      </c>
      <c r="E18" s="12" t="s">
        <v>41</v>
      </c>
      <c r="F18" s="12" t="s">
        <v>40</v>
      </c>
      <c r="G18" s="10">
        <v>21632</v>
      </c>
      <c r="H18" s="10">
        <v>21632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42</v>
      </c>
      <c r="B19" s="12" t="s">
        <v>43</v>
      </c>
      <c r="C19" s="12" t="s">
        <v>57</v>
      </c>
      <c r="D19" s="12" t="s">
        <v>24</v>
      </c>
      <c r="E19" s="12" t="s">
        <v>45</v>
      </c>
      <c r="F19" s="12" t="s">
        <v>44</v>
      </c>
      <c r="G19" s="10">
        <v>250000</v>
      </c>
      <c r="H19" s="10">
        <v>250000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34</v>
      </c>
      <c r="B20" s="12" t="s">
        <v>43</v>
      </c>
      <c r="C20" s="12" t="s">
        <v>58</v>
      </c>
      <c r="D20" s="12" t="s">
        <v>59</v>
      </c>
      <c r="E20" s="12" t="s">
        <v>45</v>
      </c>
      <c r="F20" s="12" t="s">
        <v>44</v>
      </c>
      <c r="G20" s="10">
        <v>3967595.63</v>
      </c>
      <c r="H20" s="10">
        <v>3967595.63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34</v>
      </c>
      <c r="B21" s="12" t="s">
        <v>43</v>
      </c>
      <c r="C21" s="12" t="s">
        <v>60</v>
      </c>
      <c r="D21" s="12" t="s">
        <v>59</v>
      </c>
      <c r="E21" s="12" t="s">
        <v>45</v>
      </c>
      <c r="F21" s="12" t="s">
        <v>44</v>
      </c>
      <c r="G21" s="10">
        <v>100000</v>
      </c>
      <c r="H21" s="10">
        <v>100000</v>
      </c>
      <c r="I21" s="1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G22" s="11">
        <f>SUM(G4:G21)</f>
        <v>6906423.2699999996</v>
      </c>
      <c r="H22" s="11">
        <f>SUM(H4:H21)</f>
        <v>6906423.2699999996</v>
      </c>
      <c r="I22" s="11">
        <f>SUM(I4:I21)</f>
        <v>315985.48000000004</v>
      </c>
      <c r="P22" s="13">
        <f t="shared" ref="P22" si="0">IF(J22=0,0,L22/J22)</f>
        <v>0</v>
      </c>
      <c r="Q22" s="13">
        <f t="shared" ref="Q22" si="1">IF(L22=0,0,L22/K22)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ignoredErrors>
    <ignoredError sqref="C4:C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</cp:lastModifiedBy>
  <dcterms:created xsi:type="dcterms:W3CDTF">2023-06-21T19:35:53Z</dcterms:created>
  <dcterms:modified xsi:type="dcterms:W3CDTF">2025-04-14T14:31:16Z</dcterms:modified>
</cp:coreProperties>
</file>