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1ER TRIMESTRE 2021\DIGITALES\"/>
    </mc:Choice>
  </mc:AlternateContent>
  <xr:revisionPtr revIDLastSave="0" documentId="8_{5D10B8C8-6766-4890-885E-BB0AC9C3388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1" i="1"/>
  <c r="G9" i="1"/>
  <c r="K34" i="1" l="1"/>
  <c r="J34" i="1"/>
  <c r="I34" i="1"/>
  <c r="H34" i="1"/>
  <c r="G34" i="1"/>
  <c r="K26" i="1"/>
  <c r="J26" i="1"/>
  <c r="I26" i="1"/>
  <c r="H26" i="1"/>
  <c r="G26" i="1"/>
  <c r="M34" i="1" l="1"/>
  <c r="M31" i="1"/>
  <c r="M26" i="1"/>
  <c r="M9" i="1"/>
  <c r="K36" i="1"/>
  <c r="I36" i="1"/>
  <c r="H36" i="1"/>
  <c r="J36" i="1"/>
  <c r="G36" i="1"/>
  <c r="L34" i="1"/>
  <c r="L31" i="1"/>
  <c r="L26" i="1"/>
  <c r="L9" i="1"/>
  <c r="L36" i="1" l="1"/>
  <c r="M36" i="1"/>
</calcChain>
</file>

<file path=xl/sharedStrings.xml><?xml version="1.0" encoding="utf-8"?>
<sst xmlns="http://schemas.openxmlformats.org/spreadsheetml/2006/main" count="55" uniqueCount="45">
  <si>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</si>
  <si>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</si>
  <si>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</si>
  <si>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</si>
  <si>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</si>
  <si>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</si>
  <si>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</si>
  <si>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</si>
  <si>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</si>
  <si>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</si>
  <si>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</si>
  <si>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</si>
  <si>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</si>
  <si>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</si>
  <si>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</si>
  <si>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</si>
  <si>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</si>
  <si>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</si>
  <si>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</si>
  <si>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</si>
  <si>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</si>
  <si>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B0001</t>
  </si>
  <si>
    <t>AGUA POTABLE</t>
  </si>
  <si>
    <t>Automóviles y camiones</t>
  </si>
  <si>
    <t>Carrocerías y remolques</t>
  </si>
  <si>
    <t>Maquinaria y equipo industrial</t>
  </si>
  <si>
    <t>B0002</t>
  </si>
  <si>
    <t>POZOS</t>
  </si>
  <si>
    <t>Otro equipo de transporte</t>
  </si>
  <si>
    <t>E0001</t>
  </si>
  <si>
    <t>DIRECCION GENERAL</t>
  </si>
  <si>
    <t>Computadoras y equipo periférico</t>
  </si>
  <si>
    <t>E0002</t>
  </si>
  <si>
    <t>ADMINISTRACION</t>
  </si>
  <si>
    <t>E0003</t>
  </si>
  <si>
    <t>COMERCIALIZACION</t>
  </si>
  <si>
    <t>Muebles de oficina y estantería</t>
  </si>
  <si>
    <t>Otros equipos</t>
  </si>
  <si>
    <t>F0001</t>
  </si>
  <si>
    <t>P0001</t>
  </si>
  <si>
    <t>OPERACIÓN Y MANTENIMIENTO</t>
  </si>
  <si>
    <t>P0003</t>
  </si>
  <si>
    <t>PLANTA TRATADORA DE AGUAS RECIDUALES</t>
  </si>
  <si>
    <t>Estudio, formulación y evaluación proy productivos</t>
  </si>
  <si>
    <t>SISTEMA DE AGUA POTABLE Y ALCANTARILLADO MUNICIPAL DE VALLE DE SANTIAGO
PROGRAGAMAS Y PROYECTOS DE INVERSIÓN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</si>
</sst>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8"/>
  <sheetViews>
    <sheetView tabSelected="1" workbookViewId="0">
      <selection activeCell="A32" sqref="A32:M3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44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>+H9</f>
        <v>650000</v>
      </c>
      <c r="H9" s="36">
        <v>650000</v>
      </c>
      <c r="I9" s="36">
        <v>650000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5421</v>
      </c>
      <c r="F10" s="30" t="s">
        <v>24</v>
      </c>
      <c r="G10" s="35">
        <f>+H10</f>
        <v>261250</v>
      </c>
      <c r="H10" s="36">
        <v>261250</v>
      </c>
      <c r="I10" s="36">
        <v>261250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5621</v>
      </c>
      <c r="F11" s="30" t="s">
        <v>25</v>
      </c>
      <c r="G11" s="35">
        <f>+H11</f>
        <v>62700</v>
      </c>
      <c r="H11" s="36">
        <v>62700</v>
      </c>
      <c r="I11" s="36">
        <v>62700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 t="s">
        <v>26</v>
      </c>
      <c r="C12" s="33"/>
      <c r="D12" s="34" t="s">
        <v>27</v>
      </c>
      <c r="E12" s="29">
        <v>5491</v>
      </c>
      <c r="F12" s="30" t="s">
        <v>28</v>
      </c>
      <c r="G12" s="35">
        <f>+H12</f>
        <v>32000</v>
      </c>
      <c r="H12" s="36">
        <v>32000</v>
      </c>
      <c r="I12" s="36">
        <v>32000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5621</v>
      </c>
      <c r="F13" s="30" t="s">
        <v>25</v>
      </c>
      <c r="G13" s="35">
        <f>+H13</f>
        <v>52997.18</v>
      </c>
      <c r="H13" s="36">
        <v>52997.18</v>
      </c>
      <c r="I13" s="36">
        <v>52997.18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 t="s">
        <v>29</v>
      </c>
      <c r="C14" s="33"/>
      <c r="D14" s="34" t="s">
        <v>30</v>
      </c>
      <c r="E14" s="29">
        <v>5151</v>
      </c>
      <c r="F14" s="30" t="s">
        <v>31</v>
      </c>
      <c r="G14" s="35">
        <f>+H14</f>
        <v>20000</v>
      </c>
      <c r="H14" s="36">
        <v>20000</v>
      </c>
      <c r="I14" s="36">
        <v>20000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 t="s">
        <v>32</v>
      </c>
      <c r="C15" s="33"/>
      <c r="D15" s="34" t="s">
        <v>33</v>
      </c>
      <c r="E15" s="29">
        <v>5151</v>
      </c>
      <c r="F15" s="30" t="s">
        <v>31</v>
      </c>
      <c r="G15" s="35">
        <f>+H15</f>
        <v>217977.13</v>
      </c>
      <c r="H15" s="36">
        <v>217977.13</v>
      </c>
      <c r="I15" s="36">
        <v>217977.13</v>
      </c>
      <c r="J15" s="36">
        <v>143865</v>
      </c>
      <c r="K15" s="36">
        <v>143865</v>
      </c>
      <c r="L15" s="37">
        <f>IFERROR(K15/H15,0)</f>
        <v>0.66000043215542836</v>
      </c>
      <c r="M15" s="38">
        <f>IFERROR(K15/I15,0)</f>
        <v>0.66000043215542836</v>
      </c>
    </row>
    <row r="16" spans="2:13" x14ac:dyDescent="0.2">
      <c r="B16" s="32" t="s">
        <v>34</v>
      </c>
      <c r="C16" s="33"/>
      <c r="D16" s="34" t="s">
        <v>35</v>
      </c>
      <c r="E16" s="29">
        <v>5111</v>
      </c>
      <c r="F16" s="30" t="s">
        <v>36</v>
      </c>
      <c r="G16" s="35">
        <f>+H16</f>
        <v>12359.87</v>
      </c>
      <c r="H16" s="36">
        <v>12359.87</v>
      </c>
      <c r="I16" s="36">
        <v>12359.87</v>
      </c>
      <c r="J16" s="36">
        <v>12359</v>
      </c>
      <c r="K16" s="36">
        <v>12359</v>
      </c>
      <c r="L16" s="37">
        <f>IFERROR(K16/H16,0)</f>
        <v>0.99992961091014709</v>
      </c>
      <c r="M16" s="38">
        <f>IFERROR(K16/I16,0)</f>
        <v>0.99992961091014709</v>
      </c>
    </row>
    <row r="17" spans="2:13" x14ac:dyDescent="0.2">
      <c r="B17" s="32"/>
      <c r="C17" s="33"/>
      <c r="D17" s="34"/>
      <c r="E17" s="29">
        <v>5151</v>
      </c>
      <c r="F17" s="30" t="s">
        <v>31</v>
      </c>
      <c r="G17" s="35">
        <f>+H17</f>
        <v>79650</v>
      </c>
      <c r="H17" s="36">
        <v>79650</v>
      </c>
      <c r="I17" s="36">
        <v>79650</v>
      </c>
      <c r="J17" s="36">
        <v>40457.1</v>
      </c>
      <c r="K17" s="36">
        <v>20836.45</v>
      </c>
      <c r="L17" s="37">
        <f>IFERROR(K17/H17,0)</f>
        <v>0.26160012554927808</v>
      </c>
      <c r="M17" s="38">
        <f>IFERROR(K17/I17,0)</f>
        <v>0.26160012554927808</v>
      </c>
    </row>
    <row r="18" spans="2:13" x14ac:dyDescent="0.2">
      <c r="B18" s="32"/>
      <c r="C18" s="33"/>
      <c r="D18" s="34"/>
      <c r="E18" s="29">
        <v>5491</v>
      </c>
      <c r="F18" s="30" t="s">
        <v>28</v>
      </c>
      <c r="G18" s="35">
        <f>+H18</f>
        <v>102250</v>
      </c>
      <c r="H18" s="36">
        <v>102250</v>
      </c>
      <c r="I18" s="36">
        <v>102250</v>
      </c>
      <c r="J18" s="36">
        <v>4600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">
      <c r="B19" s="32"/>
      <c r="C19" s="33"/>
      <c r="D19" s="34"/>
      <c r="E19" s="29">
        <v>5691</v>
      </c>
      <c r="F19" s="30" t="s">
        <v>37</v>
      </c>
      <c r="G19" s="35">
        <f>+H19</f>
        <v>130000</v>
      </c>
      <c r="H19" s="36">
        <v>130000</v>
      </c>
      <c r="I19" s="36">
        <v>130000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 t="s">
        <v>38</v>
      </c>
      <c r="C20" s="33"/>
      <c r="D20" s="34"/>
      <c r="E20" s="29">
        <v>5151</v>
      </c>
      <c r="F20" s="30" t="s">
        <v>31</v>
      </c>
      <c r="G20" s="35">
        <f>+H20</f>
        <v>8360</v>
      </c>
      <c r="H20" s="36">
        <v>8360</v>
      </c>
      <c r="I20" s="36">
        <v>8360</v>
      </c>
      <c r="J20" s="36">
        <v>0</v>
      </c>
      <c r="K20" s="36">
        <v>0</v>
      </c>
      <c r="L20" s="37">
        <f>IFERROR(K20/H20,0)</f>
        <v>0</v>
      </c>
      <c r="M20" s="38">
        <f>IFERROR(K20/I20,0)</f>
        <v>0</v>
      </c>
    </row>
    <row r="21" spans="2:13" x14ac:dyDescent="0.2">
      <c r="B21" s="32" t="s">
        <v>39</v>
      </c>
      <c r="C21" s="33"/>
      <c r="D21" s="34" t="s">
        <v>40</v>
      </c>
      <c r="E21" s="29">
        <v>5151</v>
      </c>
      <c r="F21" s="30" t="s">
        <v>31</v>
      </c>
      <c r="G21" s="35">
        <f>+H21</f>
        <v>62700</v>
      </c>
      <c r="H21" s="36">
        <v>62700</v>
      </c>
      <c r="I21" s="36">
        <v>62700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 t="s">
        <v>41</v>
      </c>
      <c r="C22" s="33"/>
      <c r="D22" s="34" t="s">
        <v>42</v>
      </c>
      <c r="E22" s="29">
        <v>5621</v>
      </c>
      <c r="F22" s="30" t="s">
        <v>25</v>
      </c>
      <c r="G22" s="35">
        <f>+H22</f>
        <v>10000</v>
      </c>
      <c r="H22" s="36">
        <v>10000</v>
      </c>
      <c r="I22" s="36">
        <v>10000</v>
      </c>
      <c r="J22" s="36">
        <v>0</v>
      </c>
      <c r="K22" s="36">
        <v>0</v>
      </c>
      <c r="L22" s="37">
        <f>IFERROR(K22/H22,0)</f>
        <v>0</v>
      </c>
      <c r="M22" s="38">
        <f>IFERROR(K22/I22,0)</f>
        <v>0</v>
      </c>
    </row>
    <row r="23" spans="2:13" x14ac:dyDescent="0.2">
      <c r="B23" s="32"/>
      <c r="C23" s="33"/>
      <c r="D23" s="34"/>
      <c r="E23" s="29">
        <v>5691</v>
      </c>
      <c r="F23" s="30" t="s">
        <v>37</v>
      </c>
      <c r="G23" s="35">
        <f>+H23</f>
        <v>280000</v>
      </c>
      <c r="H23" s="36">
        <v>280000</v>
      </c>
      <c r="I23" s="36">
        <v>280000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">
      <c r="B24" s="32"/>
      <c r="C24" s="33"/>
      <c r="D24" s="34"/>
      <c r="E24" s="39"/>
      <c r="F24" s="40"/>
      <c r="G24" s="44"/>
      <c r="H24" s="44"/>
      <c r="I24" s="44"/>
      <c r="J24" s="44"/>
      <c r="K24" s="44"/>
      <c r="L24" s="41"/>
      <c r="M24" s="42"/>
    </row>
    <row r="25" spans="2:13" x14ac:dyDescent="0.2">
      <c r="B25" s="32"/>
      <c r="C25" s="33"/>
      <c r="D25" s="27"/>
      <c r="E25" s="43"/>
      <c r="F25" s="27"/>
      <c r="G25" s="27"/>
      <c r="H25" s="27"/>
      <c r="I25" s="27"/>
      <c r="J25" s="27"/>
      <c r="K25" s="27"/>
      <c r="L25" s="27"/>
      <c r="M25" s="28"/>
    </row>
    <row r="26" spans="2:13" ht="13.15" customHeight="1" x14ac:dyDescent="0.2">
      <c r="B26" s="67" t="s">
        <v>14</v>
      </c>
      <c r="C26" s="68"/>
      <c r="D26" s="68"/>
      <c r="E26" s="68"/>
      <c r="F26" s="68"/>
      <c r="G26" s="7">
        <f>SUM(G9:G23)</f>
        <v>1982244.1800000002</v>
      </c>
      <c r="H26" s="7">
        <f>SUM(H9:H23)</f>
        <v>1982244.1800000002</v>
      </c>
      <c r="I26" s="7">
        <f>SUM(I9:I23)</f>
        <v>1982244.1800000002</v>
      </c>
      <c r="J26" s="7">
        <f>SUM(J9:J23)</f>
        <v>201281.1</v>
      </c>
      <c r="K26" s="7">
        <f>SUM(K9:K23)</f>
        <v>177060.45</v>
      </c>
      <c r="L26" s="8">
        <f>IFERROR(K26/H26,0)</f>
        <v>8.932322858428067E-2</v>
      </c>
      <c r="M26" s="9">
        <f>IFERROR(K26/I26,0)</f>
        <v>8.932322858428067E-2</v>
      </c>
    </row>
    <row r="27" spans="2:13" ht="4.9000000000000004" customHeight="1" x14ac:dyDescent="0.2">
      <c r="B27" s="32"/>
      <c r="C27" s="33"/>
      <c r="D27" s="27"/>
      <c r="E27" s="43"/>
      <c r="F27" s="27"/>
      <c r="G27" s="27"/>
      <c r="H27" s="27"/>
      <c r="I27" s="27"/>
      <c r="J27" s="27"/>
      <c r="K27" s="27"/>
      <c r="L27" s="27"/>
      <c r="M27" s="28"/>
    </row>
    <row r="28" spans="2:13" ht="13.15" customHeight="1" x14ac:dyDescent="0.2">
      <c r="B28" s="69" t="s">
        <v>15</v>
      </c>
      <c r="C28" s="66"/>
      <c r="D28" s="66"/>
      <c r="E28" s="21"/>
      <c r="F28" s="26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25"/>
      <c r="C29" s="66" t="s">
        <v>16</v>
      </c>
      <c r="D29" s="66"/>
      <c r="E29" s="21"/>
      <c r="F29" s="26"/>
      <c r="G29" s="27"/>
      <c r="H29" s="27"/>
      <c r="I29" s="27"/>
      <c r="J29" s="27"/>
      <c r="K29" s="27"/>
      <c r="L29" s="27"/>
      <c r="M29" s="28"/>
    </row>
    <row r="30" spans="2:13" ht="6" customHeight="1" x14ac:dyDescent="0.2">
      <c r="B30" s="45"/>
      <c r="C30" s="46"/>
      <c r="D30" s="46"/>
      <c r="E30" s="39"/>
      <c r="F30" s="46"/>
      <c r="G30" s="27"/>
      <c r="H30" s="27"/>
      <c r="I30" s="27"/>
      <c r="J30" s="27"/>
      <c r="K30" s="27"/>
      <c r="L30" s="27"/>
      <c r="M30" s="28"/>
    </row>
    <row r="31" spans="2:13" x14ac:dyDescent="0.2">
      <c r="B31" s="32" t="s">
        <v>26</v>
      </c>
      <c r="C31" s="33"/>
      <c r="D31" s="27" t="s">
        <v>27</v>
      </c>
      <c r="E31" s="43">
        <v>6311</v>
      </c>
      <c r="F31" s="27" t="s">
        <v>43</v>
      </c>
      <c r="G31" s="35">
        <f>+H31</f>
        <v>376964.37</v>
      </c>
      <c r="H31" s="36">
        <v>376964.37</v>
      </c>
      <c r="I31" s="36">
        <v>376964.37</v>
      </c>
      <c r="J31" s="36">
        <v>0</v>
      </c>
      <c r="K31" s="36">
        <v>0</v>
      </c>
      <c r="L31" s="37">
        <f>IFERROR(K31/H31,0)</f>
        <v>0</v>
      </c>
      <c r="M31" s="38">
        <f>IFERROR(K31/I31,0)</f>
        <v>0</v>
      </c>
    </row>
    <row r="32" spans="2:13" x14ac:dyDescent="0.2">
      <c r="B32" s="32"/>
      <c r="C32" s="33"/>
      <c r="D32" s="27"/>
      <c r="E32" s="43"/>
      <c r="F32" s="27"/>
      <c r="G32" s="44"/>
      <c r="H32" s="44"/>
      <c r="I32" s="44"/>
      <c r="J32" s="44"/>
      <c r="K32" s="44"/>
      <c r="L32" s="41"/>
      <c r="M32" s="42"/>
    </row>
    <row r="33" spans="2:13" x14ac:dyDescent="0.2">
      <c r="B33" s="47"/>
      <c r="C33" s="48"/>
      <c r="D33" s="49"/>
      <c r="E33" s="50"/>
      <c r="F33" s="49"/>
      <c r="G33" s="49"/>
      <c r="H33" s="49"/>
      <c r="I33" s="49"/>
      <c r="J33" s="49"/>
      <c r="K33" s="49"/>
      <c r="L33" s="49"/>
      <c r="M33" s="51"/>
    </row>
    <row r="34" spans="2:13" x14ac:dyDescent="0.2">
      <c r="B34" s="67" t="s">
        <v>17</v>
      </c>
      <c r="C34" s="68"/>
      <c r="D34" s="68"/>
      <c r="E34" s="68"/>
      <c r="F34" s="68"/>
      <c r="G34" s="7">
        <f>SUM(G31:G31)</f>
        <v>376964.37</v>
      </c>
      <c r="H34" s="7">
        <f>SUM(H31:H31)</f>
        <v>376964.37</v>
      </c>
      <c r="I34" s="7">
        <f>SUM(I31:I31)</f>
        <v>376964.37</v>
      </c>
      <c r="J34" s="7">
        <f>SUM(J31:J31)</f>
        <v>0</v>
      </c>
      <c r="K34" s="7">
        <f>SUM(K31:K31)</f>
        <v>0</v>
      </c>
      <c r="L34" s="8">
        <f>IFERROR(K34/H34,0)</f>
        <v>0</v>
      </c>
      <c r="M34" s="9">
        <f>IFERROR(K34/I34,0)</f>
        <v>0</v>
      </c>
    </row>
    <row r="35" spans="2:13" x14ac:dyDescent="0.2">
      <c r="B35" s="4"/>
      <c r="C35" s="5"/>
      <c r="D35" s="2"/>
      <c r="E35" s="6"/>
      <c r="F35" s="2"/>
      <c r="G35" s="2"/>
      <c r="H35" s="2"/>
      <c r="I35" s="2"/>
      <c r="J35" s="2"/>
      <c r="K35" s="2"/>
      <c r="L35" s="2"/>
      <c r="M35" s="3"/>
    </row>
    <row r="36" spans="2:13" x14ac:dyDescent="0.2">
      <c r="B36" s="52" t="s">
        <v>18</v>
      </c>
      <c r="C36" s="53"/>
      <c r="D36" s="53"/>
      <c r="E36" s="53"/>
      <c r="F36" s="53"/>
      <c r="G36" s="10">
        <f>+G26+G34</f>
        <v>2359208.5500000003</v>
      </c>
      <c r="H36" s="10">
        <f>+H26+H34</f>
        <v>2359208.5500000003</v>
      </c>
      <c r="I36" s="10">
        <f>+I26+I34</f>
        <v>2359208.5500000003</v>
      </c>
      <c r="J36" s="10">
        <f>+J26+J34</f>
        <v>201281.1</v>
      </c>
      <c r="K36" s="10">
        <f>+K26+K34</f>
        <v>177060.45</v>
      </c>
      <c r="L36" s="11">
        <f>IFERROR(K36/H36,0)</f>
        <v>7.5050783450237996E-2</v>
      </c>
      <c r="M36" s="12">
        <f>IFERROR(K36/I36,0)</f>
        <v>7.5050783450237996E-2</v>
      </c>
    </row>
    <row r="37" spans="2:13" x14ac:dyDescent="0.2">
      <c r="B37" s="13"/>
      <c r="C37" s="14"/>
      <c r="D37" s="14"/>
      <c r="E37" s="15"/>
      <c r="F37" s="14"/>
      <c r="G37" s="14"/>
      <c r="H37" s="14"/>
      <c r="I37" s="14"/>
      <c r="J37" s="14"/>
      <c r="K37" s="14"/>
      <c r="L37" s="14"/>
      <c r="M37" s="16"/>
    </row>
    <row r="38" spans="2:13" ht="15" x14ac:dyDescent="0.25">
      <c r="B38" s="17" t="s">
        <v>19</v>
      </c>
      <c r="C38" s="17"/>
      <c r="D38" s="18"/>
      <c r="E38" s="19"/>
      <c r="F38" s="18"/>
      <c r="G38" s="18"/>
      <c r="H38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6:F36"/>
    <mergeCell ref="K3:K5"/>
    <mergeCell ref="L3:M3"/>
    <mergeCell ref="L4:L5"/>
    <mergeCell ref="M4:M5"/>
    <mergeCell ref="B6:D6"/>
    <mergeCell ref="J6:K6"/>
    <mergeCell ref="C7:D7"/>
    <mergeCell ref="B26:F26"/>
    <mergeCell ref="B28:D28"/>
    <mergeCell ref="C29:D29"/>
    <mergeCell ref="B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2021-04-15T16:51:46Z</dcterms:modified>
</cp:coreProperties>
</file>