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E12CD9F7-92DA-4BA3-AB35-9170287AF90F}" xr6:coauthVersionLast="46" xr6:coauthVersionMax="46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78" i="4"/>
  <c r="F78" i="4"/>
  <c r="D78" i="4"/>
  <c r="E76" i="4"/>
  <c r="H76" i="4" s="1"/>
  <c r="E74" i="4"/>
  <c r="H74" i="4" s="1"/>
  <c r="E72" i="4"/>
  <c r="H72" i="4" s="1"/>
  <c r="E70" i="4"/>
  <c r="H70" i="4" s="1"/>
  <c r="E68" i="4"/>
  <c r="H68" i="4" s="1"/>
  <c r="E66" i="4"/>
  <c r="H66" i="4" s="1"/>
  <c r="E64" i="4"/>
  <c r="H64" i="4" s="1"/>
  <c r="C78" i="4"/>
  <c r="G34" i="4"/>
  <c r="F34" i="4"/>
  <c r="E32" i="4"/>
  <c r="H32" i="4" s="1"/>
  <c r="E31" i="4"/>
  <c r="H31" i="4" s="1"/>
  <c r="E30" i="4"/>
  <c r="H30" i="4" s="1"/>
  <c r="E29" i="4"/>
  <c r="H29" i="4" s="1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78" i="4" l="1"/>
  <c r="H78" i="4"/>
  <c r="H34" i="4"/>
  <c r="E3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66" i="6"/>
  <c r="H58" i="6"/>
  <c r="H55" i="6"/>
  <c r="H46" i="6"/>
  <c r="H42" i="6"/>
  <c r="H38" i="6"/>
  <c r="H35" i="6"/>
  <c r="H11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E56" i="6"/>
  <c r="H56" i="6" s="1"/>
  <c r="E55" i="6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E65" i="6" l="1"/>
  <c r="H65" i="6" s="1"/>
  <c r="E57" i="6"/>
  <c r="H57" i="6" s="1"/>
  <c r="C42" i="5"/>
  <c r="E16" i="8"/>
  <c r="E53" i="6"/>
  <c r="H53" i="6" s="1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<sst xmlns="http://schemas.openxmlformats.org/spreadsheetml/2006/main" count="221" uniqueCount="149">
  <si>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</si>
  <si>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</si>
  <si>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</si>
  <si>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</si>
  <si>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</si>
  <si>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</si>
  <si>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</si>
  <si>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</si>
  <si>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</si>
  <si>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</si>
  <si>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</si>
  <si>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</si>
  <si>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</si>
  <si>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</si>
  <si>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</si>
  <si>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</si>
  <si>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</si>
  <si>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</si>
  <si>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</si>
  <si>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</si>
  <si>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</si>
  <si>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</si>
  <si>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</si>
  <si>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</si>
  <si>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</si>
  <si>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</si>
  <si>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</si>
  <si>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</si>
  <si>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</si>
  <si>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</si>
  <si>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</si>
  <si>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</si>
  <si>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</si>
  <si>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</si>
  <si>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</si>
  <si>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</si>
  <si>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</si>
  <si>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</si>
  <si>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</si>
  <si>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</si>
  <si>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</si>
  <si>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</si>
  <si>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</si>
  <si>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</si>
  <si>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</si>
  <si>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</si>
  <si>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</si>
  <si>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</si>
  <si>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</si>
  <si>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</si>
  <si>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</si>
  <si>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</si>
  <si>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</si>
  <si>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</si>
  <si>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</si>
  <si>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</si>
  <si>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</si>
  <si>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</si>
  <si>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</si>
  <si>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</si>
  <si>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</si>
  <si>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</si>
  <si>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</si>
  <si>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</si>
  <si>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</si>
  <si>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</si>
  <si>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</si>
  <si>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</si>
  <si>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</si>
  <si>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</si>
  <si>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</si>
  <si>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</si>
  <si>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</si>
  <si>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</si>
  <si>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</si>
  <si>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</si>
  <si>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</si>
  <si>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</si>
  <si>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</si>
  <si>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</si>
  <si>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</si>
  <si>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</si>
  <si>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</si>
  <si>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</si>
  <si>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</si>
  <si>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</si>
  <si>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</si>
  <si>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</si>
  <si>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</si>
  <si>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</si>
  <si>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</si>
  <si>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</si>
  <si>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</si>
  <si>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</si>
  <si>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</si>
  <si>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</si>
  <si>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</si>
  <si>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</si>
  <si>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</si>
  <si>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</si>
  <si>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</si>
  <si>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</si>
  <si>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</si>
  <si>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</si>
  <si>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</si>
  <si>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</si>
  <si>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</si>
  <si>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</si>
  <si>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</si>
  <si>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</si>
  <si>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</si>
  <si>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</si>
  <si>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</si>
  <si>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</si>
  <si>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</si>
  <si>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</si>
  <si>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</si>
  <si>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</si>
  <si>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</si>
  <si>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</si>
  <si>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</si>
  <si>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</si>
  <si>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</si>
  <si>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</si>
  <si>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</si>
  <si>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</si>
  <si>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</si>
  <si>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</si>
  <si>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ENERO AL 31 DE MARZO DEL 2021</t>
  </si>
  <si>
    <t>SISTEMA DE AGUA POTABLE Y ALCANTARILLADO MUNICIPAL DE VALLE DE SANTIAGO
ESTADO ANALÍTICO DEL EJERCICIO DEL PRESUPUESTO DE EGRESOS
CLASIFICACION ECÓNOMICA (POR TIPO DE GASTO)
DEL 1 ENERO AL 31 DE MARZO DEL 2021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</si>
  <si>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</si>
  <si>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</si>
  <si>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</si>
  <si>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</si>
  <si>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</si>
  <si>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</si>
  <si>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</si>
  <si>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</si>
  <si>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</si>
  <si>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ENERO AL 31 DE MARZO DEL 2021</t>
  </si>
  <si>
    <t>Gobierno (Federal/Estatal/Municipal) de SISTEMA DE AGUA POTABLE Y ALCANTARILLADO MUNICIPAL DE VALLE DE SANTIAGO
Estado Analítico del Ejercicio del Presupuesto de Egresos
Clasificación Administrativa
DEL 1 ENERO AL 31 DE MARZO DEL 2021</t>
  </si>
  <si>
    <t>Sector Paraestatal del Gobierno (Federal/Estatal/Municipal) de SISTEMA DE AGUA POTABLE Y ALCANTARILLADO MUNICIPAL DE VALLE DE SANTIAGO
Estado Analítico del Ejercicio del Presupuesto de Egresos
Clasificación Administrativa
DEL 1 ENERO AL 31 DE MARZO DEL 2021</t>
  </si>
  <si>
    <t>SISTEMA DE AGUA POTABLE Y ALCANTARILLADO MUNICIPAL DE VALLE DE SANTIAGO
ESTADO ANALÍTICO DEL EJERCICIO DEL PRESUPUESTO DE EGRESOS
CLASIFICACIÓN FUNCIONAL (FINALIDAD Y FUNCIÓN)
DEL 1 ENERO AL 31 DE MARZO DEL 2021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</si>
  <si>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</si>
  <si>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</si>
  <si>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</si>
  <si>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</si>
  <si>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 Administrativo
CP. Omar Guzmán Miranda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</si>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</sst>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C2828C2-150B-4530-A765-6E1DCCA7B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8DDF0F3-5FAD-428E-BAC5-4E53A2491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0ACA420-081F-42F9-90DD-A5DD8C612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1543050</xdr:colOff>
      <xdr:row>22</xdr:row>
      <xdr:rowOff>447675</xdr:rowOff>
    </xdr:to>
    <xdr:pic>
      <xdr:nvPicPr>
        <xdr:cNvPr id="4" name="18 Imagen" descr="SAPAM sin fondo.png">
          <a:extLst>
            <a:ext uri="{FF2B5EF4-FFF2-40B4-BE49-F238E27FC236}">
              <a16:creationId xmlns:a16="http://schemas.microsoft.com/office/drawing/2014/main" id="{FD2F4B89-5418-4AAC-8906-CC35927C3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7575"/>
          <a:ext cx="170497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1543050</xdr:colOff>
      <xdr:row>58</xdr:row>
      <xdr:rowOff>495300</xdr:rowOff>
    </xdr:to>
    <xdr:pic>
      <xdr:nvPicPr>
        <xdr:cNvPr id="5" name="18 Imagen" descr="SAPAM sin fondo.png">
          <a:extLst>
            <a:ext uri="{FF2B5EF4-FFF2-40B4-BE49-F238E27FC236}">
              <a16:creationId xmlns:a16="http://schemas.microsoft.com/office/drawing/2014/main" id="{54446D09-D463-4D28-8F6E-7CD7F943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29325"/>
          <a:ext cx="1704975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1CBCFAE-C378-4AF9-A058-572FBA1B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showGridLines="0" workbookViewId="0">
      <selection activeCell="A117" sqref="A1:I11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128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25887705.700000003</v>
      </c>
      <c r="D5" s="14">
        <f>SUM(D6:D12)</f>
        <v>0</v>
      </c>
      <c r="E5" s="14">
        <f>C5+D5</f>
        <v>25887705.700000003</v>
      </c>
      <c r="F5" s="14">
        <f>SUM(F6:F12)</f>
        <v>5368299.74</v>
      </c>
      <c r="G5" s="14">
        <f>SUM(G6:G12)</f>
        <v>5368299.74</v>
      </c>
      <c r="H5" s="14">
        <f>E5-F5</f>
        <v>20519405.960000001</v>
      </c>
    </row>
    <row r="6" spans="1:8" x14ac:dyDescent="0.2">
      <c r="A6" s="48">
        <v>1100</v>
      </c>
      <c r="B6" s="11" t="s">
        <v>70</v>
      </c>
      <c r="C6" s="15">
        <v>16123707.15</v>
      </c>
      <c r="D6" s="15">
        <v>0</v>
      </c>
      <c r="E6" s="15">
        <f t="shared" ref="E6:E69" si="0">C6+D6</f>
        <v>16123707.15</v>
      </c>
      <c r="F6" s="15">
        <v>4175340.15</v>
      </c>
      <c r="G6" s="15">
        <v>4175340.15</v>
      </c>
      <c r="H6" s="15">
        <f t="shared" ref="H6:H69" si="1">E6-F6</f>
        <v>11948367</v>
      </c>
    </row>
    <row r="7" spans="1:8" x14ac:dyDescent="0.2">
      <c r="A7" s="48">
        <v>1200</v>
      </c>
      <c r="B7" s="11" t="s">
        <v>71</v>
      </c>
      <c r="C7" s="15">
        <v>15000</v>
      </c>
      <c r="D7" s="15">
        <v>0</v>
      </c>
      <c r="E7" s="15">
        <f t="shared" si="0"/>
        <v>15000</v>
      </c>
      <c r="F7" s="15">
        <v>0</v>
      </c>
      <c r="G7" s="15">
        <v>0</v>
      </c>
      <c r="H7" s="15">
        <f t="shared" si="1"/>
        <v>15000</v>
      </c>
    </row>
    <row r="8" spans="1:8" x14ac:dyDescent="0.2">
      <c r="A8" s="48">
        <v>1300</v>
      </c>
      <c r="B8" s="11" t="s">
        <v>72</v>
      </c>
      <c r="C8" s="15">
        <v>4010382.34</v>
      </c>
      <c r="D8" s="15">
        <v>0</v>
      </c>
      <c r="E8" s="15">
        <f t="shared" si="0"/>
        <v>4010382.34</v>
      </c>
      <c r="F8" s="15">
        <v>197577.26</v>
      </c>
      <c r="G8" s="15">
        <v>197577.26</v>
      </c>
      <c r="H8" s="15">
        <f t="shared" si="1"/>
        <v>3812805.08</v>
      </c>
    </row>
    <row r="9" spans="1:8" x14ac:dyDescent="0.2">
      <c r="A9" s="48">
        <v>1400</v>
      </c>
      <c r="B9" s="11" t="s">
        <v>35</v>
      </c>
      <c r="C9" s="15">
        <v>4282576.6100000003</v>
      </c>
      <c r="D9" s="15">
        <v>0</v>
      </c>
      <c r="E9" s="15">
        <f t="shared" si="0"/>
        <v>4282576.6100000003</v>
      </c>
      <c r="F9" s="15">
        <v>619322.1</v>
      </c>
      <c r="G9" s="15">
        <v>619322.1</v>
      </c>
      <c r="H9" s="15">
        <f t="shared" si="1"/>
        <v>3663254.5100000002</v>
      </c>
    </row>
    <row r="10" spans="1:8" x14ac:dyDescent="0.2">
      <c r="A10" s="48">
        <v>1500</v>
      </c>
      <c r="B10" s="11" t="s">
        <v>73</v>
      </c>
      <c r="C10" s="15">
        <v>1456039.6</v>
      </c>
      <c r="D10" s="15">
        <v>0</v>
      </c>
      <c r="E10" s="15">
        <f t="shared" si="0"/>
        <v>1456039.6</v>
      </c>
      <c r="F10" s="15">
        <v>376060.23</v>
      </c>
      <c r="G10" s="15">
        <v>376060.23</v>
      </c>
      <c r="H10" s="15">
        <f t="shared" si="1"/>
        <v>1079979.3700000001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5848788.2000000002</v>
      </c>
      <c r="D13" s="15">
        <f>SUM(D14:D22)</f>
        <v>0</v>
      </c>
      <c r="E13" s="15">
        <f t="shared" si="0"/>
        <v>5848788.2000000002</v>
      </c>
      <c r="F13" s="15">
        <f>SUM(F14:F22)</f>
        <v>1562985.3299999998</v>
      </c>
      <c r="G13" s="15">
        <f>SUM(G14:G22)</f>
        <v>1487972.77</v>
      </c>
      <c r="H13" s="15">
        <f t="shared" si="1"/>
        <v>4285802.87</v>
      </c>
    </row>
    <row r="14" spans="1:8" x14ac:dyDescent="0.2">
      <c r="A14" s="48">
        <v>2100</v>
      </c>
      <c r="B14" s="11" t="s">
        <v>75</v>
      </c>
      <c r="C14" s="15">
        <v>477692.24</v>
      </c>
      <c r="D14" s="15">
        <v>0</v>
      </c>
      <c r="E14" s="15">
        <f t="shared" si="0"/>
        <v>477692.24</v>
      </c>
      <c r="F14" s="15">
        <v>60978.64</v>
      </c>
      <c r="G14" s="15">
        <v>53353.78</v>
      </c>
      <c r="H14" s="15">
        <f t="shared" si="1"/>
        <v>416713.6</v>
      </c>
    </row>
    <row r="15" spans="1:8" x14ac:dyDescent="0.2">
      <c r="A15" s="48">
        <v>2200</v>
      </c>
      <c r="B15" s="11" t="s">
        <v>76</v>
      </c>
      <c r="C15" s="15">
        <v>68360</v>
      </c>
      <c r="D15" s="15">
        <v>0</v>
      </c>
      <c r="E15" s="15">
        <f t="shared" si="0"/>
        <v>68360</v>
      </c>
      <c r="F15" s="15">
        <v>13838.9</v>
      </c>
      <c r="G15" s="15">
        <v>13838.9</v>
      </c>
      <c r="H15" s="15">
        <f t="shared" si="1"/>
        <v>54521.1</v>
      </c>
    </row>
    <row r="16" spans="1:8" x14ac:dyDescent="0.2">
      <c r="A16" s="48">
        <v>2300</v>
      </c>
      <c r="B16" s="11" t="s">
        <v>77</v>
      </c>
      <c r="C16" s="15">
        <v>1369857.18</v>
      </c>
      <c r="D16" s="15">
        <v>0</v>
      </c>
      <c r="E16" s="15">
        <f t="shared" si="0"/>
        <v>1369857.18</v>
      </c>
      <c r="F16" s="15">
        <v>416500</v>
      </c>
      <c r="G16" s="15">
        <v>416500</v>
      </c>
      <c r="H16" s="15">
        <f t="shared" si="1"/>
        <v>953357.17999999993</v>
      </c>
    </row>
    <row r="17" spans="1:8" x14ac:dyDescent="0.2">
      <c r="A17" s="48">
        <v>2400</v>
      </c>
      <c r="B17" s="11" t="s">
        <v>78</v>
      </c>
      <c r="C17" s="15">
        <v>1480582.85</v>
      </c>
      <c r="D17" s="15">
        <v>0</v>
      </c>
      <c r="E17" s="15">
        <f t="shared" si="0"/>
        <v>1480582.85</v>
      </c>
      <c r="F17" s="15">
        <v>628178.37</v>
      </c>
      <c r="G17" s="15">
        <v>585719.66</v>
      </c>
      <c r="H17" s="15">
        <f t="shared" si="1"/>
        <v>852404.4800000001</v>
      </c>
    </row>
    <row r="18" spans="1:8" x14ac:dyDescent="0.2">
      <c r="A18" s="48">
        <v>2500</v>
      </c>
      <c r="B18" s="11" t="s">
        <v>79</v>
      </c>
      <c r="C18" s="15">
        <v>394864.93</v>
      </c>
      <c r="D18" s="15">
        <v>0</v>
      </c>
      <c r="E18" s="15">
        <f t="shared" si="0"/>
        <v>394864.93</v>
      </c>
      <c r="F18" s="15">
        <v>84317.68</v>
      </c>
      <c r="G18" s="15">
        <v>61242.14</v>
      </c>
      <c r="H18" s="15">
        <f t="shared" si="1"/>
        <v>310547.25</v>
      </c>
    </row>
    <row r="19" spans="1:8" x14ac:dyDescent="0.2">
      <c r="A19" s="48">
        <v>2600</v>
      </c>
      <c r="B19" s="11" t="s">
        <v>80</v>
      </c>
      <c r="C19" s="15">
        <v>1218309.19</v>
      </c>
      <c r="D19" s="15">
        <v>0</v>
      </c>
      <c r="E19" s="15">
        <f t="shared" si="0"/>
        <v>1218309.19</v>
      </c>
      <c r="F19" s="15">
        <v>229696.55</v>
      </c>
      <c r="G19" s="15">
        <v>229696.55</v>
      </c>
      <c r="H19" s="15">
        <f t="shared" si="1"/>
        <v>988612.6399999999</v>
      </c>
    </row>
    <row r="20" spans="1:8" x14ac:dyDescent="0.2">
      <c r="A20" s="48">
        <v>2700</v>
      </c>
      <c r="B20" s="11" t="s">
        <v>81</v>
      </c>
      <c r="C20" s="15">
        <v>422263</v>
      </c>
      <c r="D20" s="15">
        <v>0</v>
      </c>
      <c r="E20" s="15">
        <f t="shared" si="0"/>
        <v>422263</v>
      </c>
      <c r="F20" s="15">
        <v>110576.64</v>
      </c>
      <c r="G20" s="15">
        <v>110576.64</v>
      </c>
      <c r="H20" s="15">
        <f t="shared" si="1"/>
        <v>311686.36</v>
      </c>
    </row>
    <row r="21" spans="1:8" x14ac:dyDescent="0.2">
      <c r="A21" s="48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8">
        <v>2900</v>
      </c>
      <c r="B22" s="11" t="s">
        <v>83</v>
      </c>
      <c r="C22" s="15">
        <v>406508.81</v>
      </c>
      <c r="D22" s="15">
        <v>0</v>
      </c>
      <c r="E22" s="15">
        <f t="shared" si="0"/>
        <v>406508.81</v>
      </c>
      <c r="F22" s="15">
        <v>18898.55</v>
      </c>
      <c r="G22" s="15">
        <v>17045.099999999999</v>
      </c>
      <c r="H22" s="15">
        <f t="shared" si="1"/>
        <v>387610.26</v>
      </c>
    </row>
    <row r="23" spans="1:8" x14ac:dyDescent="0.2">
      <c r="A23" s="47" t="s">
        <v>63</v>
      </c>
      <c r="B23" s="7"/>
      <c r="C23" s="15">
        <f>SUM(C24:C32)</f>
        <v>21195596.210000001</v>
      </c>
      <c r="D23" s="15">
        <f>SUM(D24:D32)</f>
        <v>0</v>
      </c>
      <c r="E23" s="15">
        <f t="shared" si="0"/>
        <v>21195596.210000001</v>
      </c>
      <c r="F23" s="15">
        <f>SUM(F24:F32)</f>
        <v>2308381.29</v>
      </c>
      <c r="G23" s="15">
        <f>SUM(G24:G32)</f>
        <v>2059202.4300000002</v>
      </c>
      <c r="H23" s="15">
        <f t="shared" si="1"/>
        <v>18887214.920000002</v>
      </c>
    </row>
    <row r="24" spans="1:8" x14ac:dyDescent="0.2">
      <c r="A24" s="48">
        <v>3100</v>
      </c>
      <c r="B24" s="11" t="s">
        <v>84</v>
      </c>
      <c r="C24" s="15">
        <v>10525471.039999999</v>
      </c>
      <c r="D24" s="15">
        <v>0</v>
      </c>
      <c r="E24" s="15">
        <f t="shared" si="0"/>
        <v>10525471.039999999</v>
      </c>
      <c r="F24" s="15">
        <v>1398505.61</v>
      </c>
      <c r="G24" s="15">
        <v>1373206.85</v>
      </c>
      <c r="H24" s="15">
        <f t="shared" si="1"/>
        <v>9126965.4299999997</v>
      </c>
    </row>
    <row r="25" spans="1:8" x14ac:dyDescent="0.2">
      <c r="A25" s="48">
        <v>3200</v>
      </c>
      <c r="B25" s="11" t="s">
        <v>85</v>
      </c>
      <c r="C25" s="15">
        <v>148102.63</v>
      </c>
      <c r="D25" s="15">
        <v>0</v>
      </c>
      <c r="E25" s="15">
        <f t="shared" si="0"/>
        <v>148102.63</v>
      </c>
      <c r="F25" s="15">
        <v>360</v>
      </c>
      <c r="G25" s="15">
        <v>0</v>
      </c>
      <c r="H25" s="15">
        <f t="shared" si="1"/>
        <v>147742.63</v>
      </c>
    </row>
    <row r="26" spans="1:8" x14ac:dyDescent="0.2">
      <c r="A26" s="48">
        <v>3300</v>
      </c>
      <c r="B26" s="11" t="s">
        <v>86</v>
      </c>
      <c r="C26" s="15">
        <v>1266286.8500000001</v>
      </c>
      <c r="D26" s="15">
        <v>0</v>
      </c>
      <c r="E26" s="15">
        <f t="shared" si="0"/>
        <v>1266286.8500000001</v>
      </c>
      <c r="F26" s="15">
        <v>133065.72</v>
      </c>
      <c r="G26" s="15">
        <v>101485.72</v>
      </c>
      <c r="H26" s="15">
        <f t="shared" si="1"/>
        <v>1133221.1300000001</v>
      </c>
    </row>
    <row r="27" spans="1:8" x14ac:dyDescent="0.2">
      <c r="A27" s="48">
        <v>3400</v>
      </c>
      <c r="B27" s="11" t="s">
        <v>87</v>
      </c>
      <c r="C27" s="15">
        <v>213000</v>
      </c>
      <c r="D27" s="15">
        <v>0</v>
      </c>
      <c r="E27" s="15">
        <f t="shared" si="0"/>
        <v>213000</v>
      </c>
      <c r="F27" s="15">
        <v>35093.97</v>
      </c>
      <c r="G27" s="15">
        <v>25152.97</v>
      </c>
      <c r="H27" s="15">
        <f t="shared" si="1"/>
        <v>177906.03</v>
      </c>
    </row>
    <row r="28" spans="1:8" x14ac:dyDescent="0.2">
      <c r="A28" s="48">
        <v>3500</v>
      </c>
      <c r="B28" s="11" t="s">
        <v>88</v>
      </c>
      <c r="C28" s="15">
        <v>3973436.19</v>
      </c>
      <c r="D28" s="15">
        <v>0</v>
      </c>
      <c r="E28" s="15">
        <f t="shared" si="0"/>
        <v>3973436.19</v>
      </c>
      <c r="F28" s="15">
        <v>621489.87</v>
      </c>
      <c r="G28" s="15">
        <v>440866.77</v>
      </c>
      <c r="H28" s="15">
        <f t="shared" si="1"/>
        <v>3351946.32</v>
      </c>
    </row>
    <row r="29" spans="1:8" x14ac:dyDescent="0.2">
      <c r="A29" s="48">
        <v>3600</v>
      </c>
      <c r="B29" s="11" t="s">
        <v>89</v>
      </c>
      <c r="C29" s="15">
        <v>86581.24</v>
      </c>
      <c r="D29" s="15">
        <v>0</v>
      </c>
      <c r="E29" s="15">
        <f t="shared" si="0"/>
        <v>86581.24</v>
      </c>
      <c r="F29" s="15">
        <v>145</v>
      </c>
      <c r="G29" s="15">
        <v>145</v>
      </c>
      <c r="H29" s="15">
        <f t="shared" si="1"/>
        <v>86436.24</v>
      </c>
    </row>
    <row r="30" spans="1:8" x14ac:dyDescent="0.2">
      <c r="A30" s="48">
        <v>3700</v>
      </c>
      <c r="B30" s="11" t="s">
        <v>90</v>
      </c>
      <c r="C30" s="15">
        <v>36404</v>
      </c>
      <c r="D30" s="15">
        <v>0</v>
      </c>
      <c r="E30" s="15">
        <f t="shared" si="0"/>
        <v>36404</v>
      </c>
      <c r="F30" s="15">
        <v>66</v>
      </c>
      <c r="G30" s="15">
        <v>66</v>
      </c>
      <c r="H30" s="15">
        <f t="shared" si="1"/>
        <v>36338</v>
      </c>
    </row>
    <row r="31" spans="1:8" x14ac:dyDescent="0.2">
      <c r="A31" s="48">
        <v>3800</v>
      </c>
      <c r="B31" s="11" t="s">
        <v>91</v>
      </c>
      <c r="C31" s="15">
        <v>94822.53</v>
      </c>
      <c r="D31" s="15">
        <v>0</v>
      </c>
      <c r="E31" s="15">
        <f t="shared" si="0"/>
        <v>94822.53</v>
      </c>
      <c r="F31" s="15">
        <v>30564.560000000001</v>
      </c>
      <c r="G31" s="15">
        <v>29188.560000000001</v>
      </c>
      <c r="H31" s="15">
        <f t="shared" si="1"/>
        <v>64257.97</v>
      </c>
    </row>
    <row r="32" spans="1:8" x14ac:dyDescent="0.2">
      <c r="A32" s="48">
        <v>3900</v>
      </c>
      <c r="B32" s="11" t="s">
        <v>19</v>
      </c>
      <c r="C32" s="15">
        <v>4851491.7300000004</v>
      </c>
      <c r="D32" s="15">
        <v>0</v>
      </c>
      <c r="E32" s="15">
        <f t="shared" si="0"/>
        <v>4851491.7300000004</v>
      </c>
      <c r="F32" s="15">
        <v>89090.559999999998</v>
      </c>
      <c r="G32" s="15">
        <v>89090.559999999998</v>
      </c>
      <c r="H32" s="15">
        <f t="shared" si="1"/>
        <v>4762401.1700000009</v>
      </c>
    </row>
    <row r="33" spans="1:8" x14ac:dyDescent="0.2">
      <c r="A33" s="47" t="s">
        <v>64</v>
      </c>
      <c r="B33" s="7"/>
      <c r="C33" s="15">
        <f>SUM(C34:C42)</f>
        <v>367900</v>
      </c>
      <c r="D33" s="15">
        <f>SUM(D34:D42)</f>
        <v>0</v>
      </c>
      <c r="E33" s="15">
        <f t="shared" si="0"/>
        <v>367900</v>
      </c>
      <c r="F33" s="15">
        <f>SUM(F34:F42)</f>
        <v>96800</v>
      </c>
      <c r="G33" s="15">
        <f>SUM(G34:G42)</f>
        <v>96800</v>
      </c>
      <c r="H33" s="15">
        <f t="shared" si="1"/>
        <v>271100</v>
      </c>
    </row>
    <row r="34" spans="1:8" x14ac:dyDescent="0.2">
      <c r="A34" s="48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8000</v>
      </c>
      <c r="G34" s="15">
        <v>8000</v>
      </c>
      <c r="H34" s="15">
        <f t="shared" si="1"/>
        <v>16000</v>
      </c>
    </row>
    <row r="35" spans="1:8" x14ac:dyDescent="0.2">
      <c r="A35" s="48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95</v>
      </c>
      <c r="C37" s="15">
        <v>343900</v>
      </c>
      <c r="D37" s="15">
        <v>0</v>
      </c>
      <c r="E37" s="15">
        <f t="shared" si="0"/>
        <v>343900</v>
      </c>
      <c r="F37" s="15">
        <v>88800</v>
      </c>
      <c r="G37" s="15">
        <v>88800</v>
      </c>
      <c r="H37" s="15">
        <f t="shared" si="1"/>
        <v>255100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1982244.1800000002</v>
      </c>
      <c r="D43" s="15">
        <f>SUM(D44:D52)</f>
        <v>0</v>
      </c>
      <c r="E43" s="15">
        <f t="shared" si="0"/>
        <v>1982244.1800000002</v>
      </c>
      <c r="F43" s="15">
        <f>SUM(F44:F52)</f>
        <v>201281.1</v>
      </c>
      <c r="G43" s="15">
        <f>SUM(G44:G52)</f>
        <v>177060.45</v>
      </c>
      <c r="H43" s="15">
        <f t="shared" si="1"/>
        <v>1780963.08</v>
      </c>
    </row>
    <row r="44" spans="1:8" x14ac:dyDescent="0.2">
      <c r="A44" s="48">
        <v>5100</v>
      </c>
      <c r="B44" s="11" t="s">
        <v>99</v>
      </c>
      <c r="C44" s="15">
        <v>401047</v>
      </c>
      <c r="D44" s="15">
        <v>0</v>
      </c>
      <c r="E44" s="15">
        <f t="shared" si="0"/>
        <v>401047</v>
      </c>
      <c r="F44" s="15">
        <v>196681.1</v>
      </c>
      <c r="G44" s="15">
        <v>177060.45</v>
      </c>
      <c r="H44" s="15">
        <f t="shared" si="1"/>
        <v>204365.9</v>
      </c>
    </row>
    <row r="45" spans="1:8" x14ac:dyDescent="0.2">
      <c r="A45" s="48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102</v>
      </c>
      <c r="C47" s="15">
        <v>1045500</v>
      </c>
      <c r="D47" s="15">
        <v>0</v>
      </c>
      <c r="E47" s="15">
        <f t="shared" si="0"/>
        <v>1045500</v>
      </c>
      <c r="F47" s="15">
        <v>4600</v>
      </c>
      <c r="G47" s="15">
        <v>0</v>
      </c>
      <c r="H47" s="15">
        <f t="shared" si="1"/>
        <v>1040900</v>
      </c>
    </row>
    <row r="48" spans="1:8" x14ac:dyDescent="0.2">
      <c r="A48" s="48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104</v>
      </c>
      <c r="C49" s="15">
        <v>535697.18000000005</v>
      </c>
      <c r="D49" s="15">
        <v>0</v>
      </c>
      <c r="E49" s="15">
        <f t="shared" si="0"/>
        <v>535697.18000000005</v>
      </c>
      <c r="F49" s="15">
        <v>0</v>
      </c>
      <c r="G49" s="15">
        <v>0</v>
      </c>
      <c r="H49" s="15">
        <f t="shared" si="1"/>
        <v>535697.18000000005</v>
      </c>
    </row>
    <row r="50" spans="1:8" x14ac:dyDescent="0.2">
      <c r="A50" s="48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7" t="s">
        <v>66</v>
      </c>
      <c r="B53" s="7"/>
      <c r="C53" s="15">
        <f>SUM(C54:C56)</f>
        <v>376964.37</v>
      </c>
      <c r="D53" s="15">
        <f>SUM(D54:D56)</f>
        <v>0</v>
      </c>
      <c r="E53" s="15">
        <f t="shared" si="0"/>
        <v>376964.37</v>
      </c>
      <c r="F53" s="15">
        <f>SUM(F54:F56)</f>
        <v>0</v>
      </c>
      <c r="G53" s="15">
        <f>SUM(G54:G56)</f>
        <v>0</v>
      </c>
      <c r="H53" s="15">
        <f t="shared" si="1"/>
        <v>376964.37</v>
      </c>
    </row>
    <row r="54" spans="1:8" x14ac:dyDescent="0.2">
      <c r="A54" s="48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8">
        <v>6300</v>
      </c>
      <c r="B56" s="11" t="s">
        <v>110</v>
      </c>
      <c r="C56" s="15">
        <v>376964.37</v>
      </c>
      <c r="D56" s="15">
        <v>0</v>
      </c>
      <c r="E56" s="15">
        <f t="shared" si="0"/>
        <v>376964.37</v>
      </c>
      <c r="F56" s="15">
        <v>0</v>
      </c>
      <c r="G56" s="15">
        <v>0</v>
      </c>
      <c r="H56" s="15">
        <f t="shared" si="1"/>
        <v>376964.37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55659198.659999996</v>
      </c>
      <c r="D77" s="17">
        <f t="shared" si="4"/>
        <v>0</v>
      </c>
      <c r="E77" s="17">
        <f t="shared" si="4"/>
        <v>55659198.659999996</v>
      </c>
      <c r="F77" s="17">
        <f t="shared" si="4"/>
        <v>9537747.459999999</v>
      </c>
      <c r="G77" s="17">
        <f t="shared" si="4"/>
        <v>9189335.3899999987</v>
      </c>
      <c r="H77" s="17">
        <f t="shared" si="4"/>
        <v>46121451.199999996</v>
      </c>
    </row>
    <row r="78" spans="1:8" x14ac:dyDescent="0.2">
      <c r="A78" s="67" t="s">
        <v>143</v>
      </c>
      <c r="B78" s="67"/>
      <c r="C78" s="67"/>
      <c r="D78" s="67"/>
      <c r="E78" s="67"/>
      <c r="F78" s="67"/>
      <c r="G78" s="67"/>
    </row>
    <row r="79" spans="1:8" x14ac:dyDescent="0.2">
      <c r="A79" s="51"/>
      <c r="B79" s="51"/>
      <c r="C79" s="51"/>
      <c r="D79" s="51"/>
      <c r="E79" s="51"/>
      <c r="F79" s="51"/>
      <c r="G79" s="51"/>
    </row>
    <row r="80" spans="1:8" x14ac:dyDescent="0.2">
      <c r="A80" s="51"/>
      <c r="B80" s="51"/>
      <c r="C80" s="51"/>
      <c r="D80" s="51"/>
      <c r="E80" s="51"/>
      <c r="F80" s="51"/>
      <c r="G80" s="51"/>
    </row>
    <row r="81" spans="1:7" x14ac:dyDescent="0.2">
      <c r="A81" s="51"/>
      <c r="B81" s="51"/>
      <c r="C81" s="51"/>
      <c r="D81" s="51"/>
      <c r="E81" s="51"/>
      <c r="F81" s="51"/>
      <c r="G81" s="51"/>
    </row>
    <row r="82" spans="1:7" x14ac:dyDescent="0.2">
      <c r="A82" s="51"/>
      <c r="B82" s="51"/>
      <c r="C82" s="51"/>
      <c r="D82" s="51"/>
      <c r="E82" s="51"/>
      <c r="F82" s="51"/>
      <c r="G82" s="51"/>
    </row>
    <row r="83" spans="1:7" x14ac:dyDescent="0.2">
      <c r="A83" s="51"/>
      <c r="B83" s="51"/>
      <c r="C83" s="51"/>
      <c r="D83" s="51"/>
      <c r="E83" s="51"/>
      <c r="F83" s="51"/>
      <c r="G83" s="51"/>
    </row>
    <row r="84" spans="1:7" x14ac:dyDescent="0.2">
      <c r="A84" s="51"/>
      <c r="B84" s="51"/>
      <c r="C84" s="51"/>
      <c r="D84" s="51"/>
      <c r="E84" s="51"/>
      <c r="F84" s="51"/>
      <c r="G84" s="51"/>
    </row>
    <row r="85" spans="1:7" x14ac:dyDescent="0.2">
      <c r="A85" s="51"/>
      <c r="B85" s="51"/>
      <c r="C85" s="51"/>
      <c r="D85" s="51"/>
      <c r="E85" s="51"/>
      <c r="F85" s="51"/>
      <c r="G85" s="51"/>
    </row>
    <row r="86" spans="1:7" x14ac:dyDescent="0.2">
      <c r="A86" s="51"/>
      <c r="B86" s="51"/>
      <c r="C86" s="51"/>
      <c r="D86" s="51"/>
      <c r="E86" s="51"/>
      <c r="F86" s="51"/>
      <c r="G86" s="51"/>
    </row>
    <row r="87" spans="1:7" x14ac:dyDescent="0.2">
      <c r="A87" s="51"/>
      <c r="B87" s="51"/>
      <c r="C87" s="51"/>
      <c r="D87" s="51"/>
      <c r="E87" s="51"/>
      <c r="F87" s="51"/>
      <c r="G87" s="51"/>
    </row>
    <row r="88" spans="1:7" x14ac:dyDescent="0.2">
      <c r="A88" s="51"/>
      <c r="B88" s="51"/>
      <c r="C88" s="51"/>
      <c r="D88" s="51"/>
      <c r="E88" s="51"/>
      <c r="F88" s="51"/>
      <c r="G88" s="51"/>
    </row>
    <row r="91" spans="1:7" x14ac:dyDescent="0.2">
      <c r="B91" s="52" t="s">
        <v>144</v>
      </c>
      <c r="E91" s="54" t="s">
        <v>145</v>
      </c>
      <c r="F91" s="54"/>
      <c r="G91" s="54"/>
    </row>
    <row r="92" spans="1:7" ht="22.5" x14ac:dyDescent="0.2">
      <c r="B92" s="53" t="s">
        <v>146</v>
      </c>
      <c r="E92" s="55" t="s">
        <v>147</v>
      </c>
      <c r="F92" s="55"/>
      <c r="G92" s="55"/>
    </row>
  </sheetData>
  <sheetProtection formatCells="0" formatColumns="0" formatRows="0" autoFilter="0"/>
  <mergeCells count="7">
    <mergeCell ref="E91:G91"/>
    <mergeCell ref="E92:G92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showGridLines="0" zoomScaleNormal="100" workbookViewId="0">
      <selection activeCell="H31" sqref="A1:H3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129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53299990.109999999</v>
      </c>
      <c r="D6" s="49">
        <v>0</v>
      </c>
      <c r="E6" s="49">
        <f>C6+D6</f>
        <v>53299990.109999999</v>
      </c>
      <c r="F6" s="49">
        <v>9336466.3599999994</v>
      </c>
      <c r="G6" s="49">
        <v>9012274.9399999995</v>
      </c>
      <c r="H6" s="49">
        <f>E6-F6</f>
        <v>43963523.75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2359208.5499999998</v>
      </c>
      <c r="D8" s="49">
        <v>0</v>
      </c>
      <c r="E8" s="49">
        <f>C8+D8</f>
        <v>2359208.5499999998</v>
      </c>
      <c r="F8" s="49">
        <v>201281.1</v>
      </c>
      <c r="G8" s="49">
        <v>177060.45</v>
      </c>
      <c r="H8" s="49">
        <f>E8-F8</f>
        <v>2157927.4499999997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17">
        <f>SUM(C6+C8+C10+C12+C14)</f>
        <v>55659198.659999996</v>
      </c>
      <c r="D16" s="17">
        <f>SUM(D6+D8+D10+D12+D14)</f>
        <v>0</v>
      </c>
      <c r="E16" s="17">
        <f>SUM(E6+E8+E10+E12+E14)</f>
        <v>55659198.659999996</v>
      </c>
      <c r="F16" s="17">
        <f t="shared" ref="F16:H16" si="0">SUM(F6+F8+F10+F12+F14)</f>
        <v>9537747.459999999</v>
      </c>
      <c r="G16" s="17">
        <f t="shared" si="0"/>
        <v>9189335.3899999987</v>
      </c>
      <c r="H16" s="17">
        <f t="shared" si="0"/>
        <v>46121451.200000003</v>
      </c>
    </row>
    <row r="17" spans="1:7" x14ac:dyDescent="0.2">
      <c r="A17" s="67" t="s">
        <v>143</v>
      </c>
      <c r="B17" s="67"/>
      <c r="C17" s="67"/>
      <c r="D17" s="67"/>
      <c r="E17" s="67"/>
      <c r="F17" s="67"/>
      <c r="G17" s="67"/>
    </row>
    <row r="18" spans="1:7" x14ac:dyDescent="0.2">
      <c r="A18" s="51"/>
      <c r="B18" s="51"/>
      <c r="C18" s="51"/>
      <c r="D18" s="51"/>
      <c r="E18" s="51"/>
      <c r="F18" s="51"/>
      <c r="G18" s="51"/>
    </row>
    <row r="19" spans="1:7" x14ac:dyDescent="0.2">
      <c r="A19" s="51"/>
      <c r="B19" s="51"/>
      <c r="C19" s="51"/>
      <c r="D19" s="51"/>
      <c r="E19" s="51"/>
      <c r="F19" s="51"/>
      <c r="G19" s="51"/>
    </row>
    <row r="20" spans="1:7" x14ac:dyDescent="0.2">
      <c r="A20" s="51"/>
      <c r="B20" s="51"/>
      <c r="C20" s="51"/>
      <c r="D20" s="51"/>
      <c r="E20" s="51"/>
      <c r="F20" s="51"/>
      <c r="G20" s="51"/>
    </row>
    <row r="21" spans="1:7" x14ac:dyDescent="0.2">
      <c r="A21" s="51"/>
      <c r="B21" s="51"/>
      <c r="C21" s="51"/>
      <c r="D21" s="51"/>
      <c r="E21" s="51"/>
      <c r="F21" s="51"/>
      <c r="G21" s="51"/>
    </row>
    <row r="22" spans="1:7" x14ac:dyDescent="0.2">
      <c r="A22" s="51"/>
      <c r="B22" s="51"/>
      <c r="C22" s="51"/>
      <c r="D22" s="51"/>
      <c r="E22" s="51"/>
      <c r="F22" s="51"/>
      <c r="G22" s="51"/>
    </row>
    <row r="23" spans="1:7" x14ac:dyDescent="0.2">
      <c r="A23" s="51"/>
      <c r="B23" s="51"/>
      <c r="C23" s="51"/>
      <c r="D23" s="51"/>
      <c r="E23" s="51"/>
      <c r="F23" s="51"/>
      <c r="G23" s="51"/>
    </row>
    <row r="24" spans="1:7" x14ac:dyDescent="0.2">
      <c r="A24" s="51"/>
      <c r="B24" s="51"/>
      <c r="C24" s="51"/>
      <c r="D24" s="51"/>
      <c r="E24" s="51"/>
      <c r="F24" s="51"/>
      <c r="G24" s="51"/>
    </row>
    <row r="25" spans="1:7" x14ac:dyDescent="0.2">
      <c r="A25" s="51"/>
      <c r="B25" s="51"/>
      <c r="C25" s="51"/>
      <c r="D25" s="51"/>
      <c r="E25" s="51"/>
      <c r="F25" s="51"/>
      <c r="G25" s="51"/>
    </row>
    <row r="26" spans="1:7" x14ac:dyDescent="0.2">
      <c r="A26" s="51"/>
      <c r="B26" s="51"/>
      <c r="C26" s="51"/>
      <c r="D26" s="51"/>
      <c r="E26" s="51"/>
      <c r="F26" s="51"/>
      <c r="G26" s="51"/>
    </row>
    <row r="27" spans="1:7" x14ac:dyDescent="0.2">
      <c r="A27" s="51"/>
      <c r="B27" s="51"/>
      <c r="C27" s="51"/>
      <c r="D27" s="51"/>
      <c r="E27" s="51"/>
      <c r="F27" s="51"/>
      <c r="G27" s="51"/>
    </row>
    <row r="30" spans="1:7" x14ac:dyDescent="0.2">
      <c r="B30" s="52" t="s">
        <v>144</v>
      </c>
      <c r="E30" s="54" t="s">
        <v>145</v>
      </c>
      <c r="F30" s="54"/>
      <c r="G30" s="54"/>
    </row>
    <row r="31" spans="1:7" ht="22.5" x14ac:dyDescent="0.2">
      <c r="B31" s="53" t="s">
        <v>146</v>
      </c>
      <c r="E31" s="55" t="s">
        <v>148</v>
      </c>
      <c r="F31" s="55"/>
      <c r="G31" s="55"/>
    </row>
  </sheetData>
  <sheetProtection formatCells="0" formatColumns="0" formatRows="0" autoFilter="0"/>
  <mergeCells count="7">
    <mergeCell ref="E30:G30"/>
    <mergeCell ref="E31:G3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showGridLines="0" workbookViewId="0">
      <selection activeCell="A112" sqref="A1:J11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1782761.12</v>
      </c>
      <c r="D7" s="15">
        <v>0</v>
      </c>
      <c r="E7" s="15">
        <f>C7+D7</f>
        <v>1782761.12</v>
      </c>
      <c r="F7" s="15">
        <v>342136.91</v>
      </c>
      <c r="G7" s="15">
        <v>342136.91</v>
      </c>
      <c r="H7" s="15">
        <f>E7-F7</f>
        <v>1440624.2100000002</v>
      </c>
    </row>
    <row r="8" spans="1:8" x14ac:dyDescent="0.2">
      <c r="A8" s="4" t="s">
        <v>131</v>
      </c>
      <c r="B8" s="22"/>
      <c r="C8" s="15">
        <v>700186.26</v>
      </c>
      <c r="D8" s="15">
        <v>0</v>
      </c>
      <c r="E8" s="15">
        <f t="shared" ref="E8:E13" si="0">C8+D8</f>
        <v>700186.26</v>
      </c>
      <c r="F8" s="15">
        <v>126957.29</v>
      </c>
      <c r="G8" s="15">
        <v>125581.29</v>
      </c>
      <c r="H8" s="15">
        <f t="shared" ref="H8:H13" si="1">E8-F8</f>
        <v>573228.97</v>
      </c>
    </row>
    <row r="9" spans="1:8" x14ac:dyDescent="0.2">
      <c r="A9" s="4" t="s">
        <v>132</v>
      </c>
      <c r="B9" s="22"/>
      <c r="C9" s="15">
        <v>8944315.2400000002</v>
      </c>
      <c r="D9" s="15">
        <v>0</v>
      </c>
      <c r="E9" s="15">
        <f t="shared" si="0"/>
        <v>8944315.2400000002</v>
      </c>
      <c r="F9" s="15">
        <v>1768473.5</v>
      </c>
      <c r="G9" s="15">
        <v>1748527.48</v>
      </c>
      <c r="H9" s="15">
        <f t="shared" si="1"/>
        <v>7175841.7400000002</v>
      </c>
    </row>
    <row r="10" spans="1:8" x14ac:dyDescent="0.2">
      <c r="A10" s="4" t="s">
        <v>133</v>
      </c>
      <c r="B10" s="22"/>
      <c r="C10" s="15">
        <v>8136926.7599999998</v>
      </c>
      <c r="D10" s="15">
        <v>0</v>
      </c>
      <c r="E10" s="15">
        <f t="shared" si="0"/>
        <v>8136926.7599999998</v>
      </c>
      <c r="F10" s="15">
        <v>1728078.48</v>
      </c>
      <c r="G10" s="15">
        <v>1682964.04</v>
      </c>
      <c r="H10" s="15">
        <f t="shared" si="1"/>
        <v>6408848.2799999993</v>
      </c>
    </row>
    <row r="11" spans="1:8" x14ac:dyDescent="0.2">
      <c r="A11" s="4" t="s">
        <v>134</v>
      </c>
      <c r="B11" s="22"/>
      <c r="C11" s="15">
        <v>3013301.23</v>
      </c>
      <c r="D11" s="15">
        <v>0</v>
      </c>
      <c r="E11" s="15">
        <f t="shared" si="0"/>
        <v>3013301.23</v>
      </c>
      <c r="F11" s="15">
        <v>557692.13</v>
      </c>
      <c r="G11" s="15">
        <v>548580.06000000006</v>
      </c>
      <c r="H11" s="15">
        <f t="shared" si="1"/>
        <v>2455609.1</v>
      </c>
    </row>
    <row r="12" spans="1:8" x14ac:dyDescent="0.2">
      <c r="A12" s="4" t="s">
        <v>135</v>
      </c>
      <c r="B12" s="22"/>
      <c r="C12" s="15">
        <v>7284197.8300000001</v>
      </c>
      <c r="D12" s="15">
        <v>0</v>
      </c>
      <c r="E12" s="15">
        <f t="shared" si="0"/>
        <v>7284197.8300000001</v>
      </c>
      <c r="F12" s="15">
        <v>1601767.26</v>
      </c>
      <c r="G12" s="15">
        <v>1537671.91</v>
      </c>
      <c r="H12" s="15">
        <f t="shared" si="1"/>
        <v>5682430.5700000003</v>
      </c>
    </row>
    <row r="13" spans="1:8" x14ac:dyDescent="0.2">
      <c r="A13" s="4" t="s">
        <v>136</v>
      </c>
      <c r="B13" s="22"/>
      <c r="C13" s="15">
        <v>2766726.52</v>
      </c>
      <c r="D13" s="15">
        <v>0</v>
      </c>
      <c r="E13" s="15">
        <f t="shared" si="0"/>
        <v>2766726.52</v>
      </c>
      <c r="F13" s="15">
        <v>553947.68000000005</v>
      </c>
      <c r="G13" s="15">
        <v>521961.64</v>
      </c>
      <c r="H13" s="15">
        <f t="shared" si="1"/>
        <v>2212778.84</v>
      </c>
    </row>
    <row r="14" spans="1:8" x14ac:dyDescent="0.2">
      <c r="A14" s="4" t="s">
        <v>137</v>
      </c>
      <c r="B14" s="22"/>
      <c r="C14" s="15">
        <v>18968517.690000001</v>
      </c>
      <c r="D14" s="15">
        <v>0</v>
      </c>
      <c r="E14" s="15">
        <f t="shared" ref="E14" si="2">C14+D14</f>
        <v>18968517.690000001</v>
      </c>
      <c r="F14" s="15">
        <v>2125026.52</v>
      </c>
      <c r="G14" s="15">
        <v>1987026.9</v>
      </c>
      <c r="H14" s="15">
        <f t="shared" ref="H14" si="3">E14-F14</f>
        <v>16843491.170000002</v>
      </c>
    </row>
    <row r="15" spans="1:8" x14ac:dyDescent="0.2">
      <c r="A15" s="4" t="s">
        <v>138</v>
      </c>
      <c r="B15" s="22"/>
      <c r="C15" s="15">
        <v>4062266.01</v>
      </c>
      <c r="D15" s="15">
        <v>0</v>
      </c>
      <c r="E15" s="15">
        <f t="shared" ref="E15" si="4">C15+D15</f>
        <v>4062266.01</v>
      </c>
      <c r="F15" s="15">
        <v>733667.69</v>
      </c>
      <c r="G15" s="15">
        <v>694885.16</v>
      </c>
      <c r="H15" s="15">
        <f t="shared" ref="H15" si="5">E15-F15</f>
        <v>3328598.32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6" t="s">
        <v>53</v>
      </c>
      <c r="C18" s="23">
        <f t="shared" ref="C18:H18" si="6">SUM(C7:C17)</f>
        <v>55659198.660000004</v>
      </c>
      <c r="D18" s="23">
        <f t="shared" si="6"/>
        <v>0</v>
      </c>
      <c r="E18" s="23">
        <f t="shared" si="6"/>
        <v>55659198.660000004</v>
      </c>
      <c r="F18" s="23">
        <f t="shared" si="6"/>
        <v>9537747.459999999</v>
      </c>
      <c r="G18" s="23">
        <f t="shared" si="6"/>
        <v>9189335.3899999987</v>
      </c>
      <c r="H18" s="23">
        <f t="shared" si="6"/>
        <v>46121451.200000003</v>
      </c>
    </row>
    <row r="19" spans="1:8" x14ac:dyDescent="0.2">
      <c r="A19" s="2"/>
      <c r="B19" s="68"/>
      <c r="C19" s="69"/>
      <c r="D19" s="69"/>
      <c r="E19" s="69"/>
      <c r="F19" s="69"/>
      <c r="G19" s="69"/>
      <c r="H19" s="69"/>
    </row>
    <row r="20" spans="1:8" x14ac:dyDescent="0.2">
      <c r="A20" s="2"/>
      <c r="B20" s="68"/>
      <c r="C20" s="69"/>
      <c r="D20" s="69"/>
      <c r="E20" s="69"/>
      <c r="F20" s="69"/>
      <c r="G20" s="69"/>
      <c r="H20" s="69"/>
    </row>
    <row r="23" spans="1:8" ht="45" customHeight="1" x14ac:dyDescent="0.2">
      <c r="A23" s="56" t="s">
        <v>140</v>
      </c>
      <c r="B23" s="57"/>
      <c r="C23" s="57"/>
      <c r="D23" s="57"/>
      <c r="E23" s="57"/>
      <c r="F23" s="57"/>
      <c r="G23" s="57"/>
      <c r="H23" s="58"/>
    </row>
    <row r="25" spans="1:8" x14ac:dyDescent="0.2">
      <c r="A25" s="61" t="s">
        <v>54</v>
      </c>
      <c r="B25" s="62"/>
      <c r="C25" s="56" t="s">
        <v>60</v>
      </c>
      <c r="D25" s="57"/>
      <c r="E25" s="57"/>
      <c r="F25" s="57"/>
      <c r="G25" s="58"/>
      <c r="H25" s="59" t="s">
        <v>59</v>
      </c>
    </row>
    <row r="26" spans="1:8" ht="22.5" x14ac:dyDescent="0.2">
      <c r="A26" s="63"/>
      <c r="B26" s="64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60"/>
    </row>
    <row r="27" spans="1:8" x14ac:dyDescent="0.2">
      <c r="A27" s="65"/>
      <c r="B27" s="66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7">C30+D30</f>
        <v>0</v>
      </c>
      <c r="F30" s="34">
        <v>0</v>
      </c>
      <c r="G30" s="34">
        <v>0</v>
      </c>
      <c r="H30" s="34">
        <f t="shared" ref="H30:H32" si="8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7"/>
        <v>0</v>
      </c>
      <c r="F31" s="34">
        <v>0</v>
      </c>
      <c r="G31" s="34">
        <v>0</v>
      </c>
      <c r="H31" s="34">
        <f t="shared" si="8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7"/>
        <v>0</v>
      </c>
      <c r="F32" s="34">
        <v>0</v>
      </c>
      <c r="G32" s="34">
        <v>0</v>
      </c>
      <c r="H32" s="34">
        <f t="shared" si="8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6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5" spans="1:8" x14ac:dyDescent="0.2">
      <c r="A35" s="2"/>
      <c r="B35" s="68"/>
      <c r="C35" s="69"/>
      <c r="D35" s="69"/>
      <c r="E35" s="69"/>
      <c r="F35" s="69"/>
      <c r="G35" s="69"/>
      <c r="H35" s="69"/>
    </row>
    <row r="36" spans="1:8" x14ac:dyDescent="0.2">
      <c r="A36" s="2"/>
      <c r="B36" s="68"/>
      <c r="C36" s="69"/>
      <c r="D36" s="69"/>
      <c r="E36" s="69"/>
      <c r="F36" s="69"/>
      <c r="G36" s="69"/>
      <c r="H36" s="69"/>
    </row>
    <row r="37" spans="1:8" x14ac:dyDescent="0.2">
      <c r="A37" s="2"/>
      <c r="B37" s="68"/>
      <c r="C37" s="69"/>
      <c r="D37" s="69"/>
      <c r="E37" s="69"/>
      <c r="F37" s="69"/>
      <c r="G37" s="69"/>
      <c r="H37" s="69"/>
    </row>
    <row r="38" spans="1:8" x14ac:dyDescent="0.2">
      <c r="A38" s="2"/>
      <c r="B38" s="68"/>
      <c r="C38" s="69"/>
      <c r="D38" s="69"/>
      <c r="E38" s="69"/>
      <c r="F38" s="69"/>
      <c r="G38" s="69"/>
      <c r="H38" s="69"/>
    </row>
    <row r="39" spans="1:8" x14ac:dyDescent="0.2">
      <c r="A39" s="2"/>
      <c r="B39" s="68"/>
      <c r="C39" s="69"/>
      <c r="D39" s="69"/>
      <c r="E39" s="69"/>
      <c r="F39" s="69"/>
      <c r="G39" s="69"/>
      <c r="H39" s="69"/>
    </row>
    <row r="40" spans="1:8" x14ac:dyDescent="0.2">
      <c r="A40" s="2"/>
      <c r="B40" s="68"/>
      <c r="C40" s="69"/>
      <c r="D40" s="69"/>
      <c r="E40" s="69"/>
      <c r="F40" s="69"/>
      <c r="G40" s="69"/>
      <c r="H40" s="69"/>
    </row>
    <row r="41" spans="1:8" x14ac:dyDescent="0.2">
      <c r="A41" s="2"/>
      <c r="B41" s="68"/>
      <c r="C41" s="69"/>
      <c r="D41" s="69"/>
      <c r="E41" s="69"/>
      <c r="F41" s="69"/>
      <c r="G41" s="69"/>
      <c r="H41" s="69"/>
    </row>
    <row r="42" spans="1:8" x14ac:dyDescent="0.2">
      <c r="A42" s="2"/>
      <c r="B42" s="68"/>
      <c r="C42" s="69"/>
      <c r="D42" s="69"/>
      <c r="E42" s="69"/>
      <c r="F42" s="69"/>
      <c r="G42" s="69"/>
      <c r="H42" s="69"/>
    </row>
    <row r="43" spans="1:8" x14ac:dyDescent="0.2">
      <c r="A43" s="2"/>
      <c r="B43" s="68"/>
      <c r="C43" s="69"/>
      <c r="D43" s="69"/>
      <c r="E43" s="69"/>
      <c r="F43" s="69"/>
      <c r="G43" s="69"/>
      <c r="H43" s="69"/>
    </row>
    <row r="44" spans="1:8" x14ac:dyDescent="0.2">
      <c r="A44" s="2"/>
      <c r="B44" s="68"/>
      <c r="C44" s="69"/>
      <c r="D44" s="69"/>
      <c r="E44" s="69"/>
      <c r="F44" s="69"/>
      <c r="G44" s="69"/>
      <c r="H44" s="69"/>
    </row>
    <row r="45" spans="1:8" x14ac:dyDescent="0.2">
      <c r="A45" s="2"/>
      <c r="B45" s="68"/>
      <c r="C45" s="69"/>
      <c r="D45" s="69"/>
      <c r="E45" s="69"/>
      <c r="F45" s="69"/>
      <c r="G45" s="69"/>
      <c r="H45" s="69"/>
    </row>
    <row r="46" spans="1:8" x14ac:dyDescent="0.2">
      <c r="A46" s="2"/>
      <c r="B46" s="68"/>
      <c r="C46" s="69"/>
      <c r="D46" s="69"/>
      <c r="E46" s="69"/>
      <c r="F46" s="69"/>
      <c r="G46" s="69"/>
      <c r="H46" s="69"/>
    </row>
    <row r="47" spans="1:8" x14ac:dyDescent="0.2">
      <c r="A47" s="2"/>
      <c r="B47" s="68"/>
      <c r="C47" s="69"/>
      <c r="D47" s="69"/>
      <c r="E47" s="69"/>
      <c r="F47" s="69"/>
      <c r="G47" s="69"/>
      <c r="H47" s="69"/>
    </row>
    <row r="48" spans="1:8" x14ac:dyDescent="0.2">
      <c r="A48" s="2"/>
      <c r="B48" s="68"/>
      <c r="C48" s="69"/>
      <c r="D48" s="69"/>
      <c r="E48" s="69"/>
      <c r="F48" s="69"/>
      <c r="G48" s="69"/>
      <c r="H48" s="69"/>
    </row>
    <row r="49" spans="1:8" x14ac:dyDescent="0.2">
      <c r="A49" s="2"/>
      <c r="B49" s="68"/>
      <c r="C49" s="69"/>
      <c r="D49" s="69"/>
      <c r="E49" s="69"/>
      <c r="F49" s="69"/>
      <c r="G49" s="69"/>
      <c r="H49" s="69"/>
    </row>
    <row r="50" spans="1:8" x14ac:dyDescent="0.2">
      <c r="A50" s="2"/>
      <c r="B50" s="68"/>
      <c r="C50" s="69"/>
      <c r="D50" s="69"/>
      <c r="E50" s="69"/>
      <c r="F50" s="69"/>
      <c r="G50" s="69"/>
      <c r="H50" s="69"/>
    </row>
    <row r="51" spans="1:8" x14ac:dyDescent="0.2">
      <c r="A51" s="2"/>
      <c r="B51" s="68"/>
      <c r="C51" s="69"/>
      <c r="D51" s="69"/>
      <c r="E51" s="69"/>
      <c r="F51" s="69"/>
      <c r="G51" s="69"/>
      <c r="H51" s="69"/>
    </row>
    <row r="52" spans="1:8" x14ac:dyDescent="0.2">
      <c r="A52" s="2"/>
      <c r="B52" s="68"/>
      <c r="C52" s="69"/>
      <c r="D52" s="69"/>
      <c r="E52" s="69"/>
      <c r="F52" s="69"/>
      <c r="G52" s="69"/>
      <c r="H52" s="69"/>
    </row>
    <row r="53" spans="1:8" x14ac:dyDescent="0.2">
      <c r="A53" s="2"/>
      <c r="B53" s="68"/>
      <c r="C53" s="69"/>
      <c r="D53" s="69"/>
      <c r="E53" s="69"/>
      <c r="F53" s="69"/>
      <c r="G53" s="69"/>
      <c r="H53" s="69"/>
    </row>
    <row r="54" spans="1:8" x14ac:dyDescent="0.2">
      <c r="A54" s="2"/>
      <c r="B54" s="68"/>
      <c r="C54" s="69"/>
      <c r="D54" s="69"/>
      <c r="E54" s="69"/>
      <c r="F54" s="69"/>
      <c r="G54" s="69"/>
      <c r="H54" s="69"/>
    </row>
    <row r="55" spans="1:8" x14ac:dyDescent="0.2">
      <c r="A55" s="2"/>
      <c r="B55" s="68"/>
      <c r="C55" s="69"/>
      <c r="D55" s="69"/>
      <c r="E55" s="69"/>
      <c r="F55" s="69"/>
      <c r="G55" s="69"/>
      <c r="H55" s="69"/>
    </row>
    <row r="56" spans="1:8" x14ac:dyDescent="0.2">
      <c r="A56" s="2"/>
      <c r="B56" s="68"/>
      <c r="C56" s="69"/>
      <c r="D56" s="69"/>
      <c r="E56" s="69"/>
      <c r="F56" s="69"/>
      <c r="G56" s="69"/>
      <c r="H56" s="69"/>
    </row>
    <row r="59" spans="1:8" ht="45" customHeight="1" x14ac:dyDescent="0.2">
      <c r="A59" s="56" t="s">
        <v>141</v>
      </c>
      <c r="B59" s="57"/>
      <c r="C59" s="57"/>
      <c r="D59" s="57"/>
      <c r="E59" s="57"/>
      <c r="F59" s="57"/>
      <c r="G59" s="57"/>
      <c r="H59" s="58"/>
    </row>
    <row r="60" spans="1:8" x14ac:dyDescent="0.2">
      <c r="A60" s="61" t="s">
        <v>54</v>
      </c>
      <c r="B60" s="62"/>
      <c r="C60" s="56" t="s">
        <v>60</v>
      </c>
      <c r="D60" s="57"/>
      <c r="E60" s="57"/>
      <c r="F60" s="57"/>
      <c r="G60" s="58"/>
      <c r="H60" s="59" t="s">
        <v>59</v>
      </c>
    </row>
    <row r="61" spans="1:8" ht="22.5" x14ac:dyDescent="0.2">
      <c r="A61" s="63"/>
      <c r="B61" s="64"/>
      <c r="C61" s="9" t="s">
        <v>55</v>
      </c>
      <c r="D61" s="9" t="s">
        <v>125</v>
      </c>
      <c r="E61" s="9" t="s">
        <v>56</v>
      </c>
      <c r="F61" s="9" t="s">
        <v>57</v>
      </c>
      <c r="G61" s="9" t="s">
        <v>58</v>
      </c>
      <c r="H61" s="60"/>
    </row>
    <row r="62" spans="1:8" x14ac:dyDescent="0.2">
      <c r="A62" s="65"/>
      <c r="B62" s="66"/>
      <c r="C62" s="10">
        <v>1</v>
      </c>
      <c r="D62" s="10">
        <v>2</v>
      </c>
      <c r="E62" s="10" t="s">
        <v>126</v>
      </c>
      <c r="F62" s="10">
        <v>4</v>
      </c>
      <c r="G62" s="10">
        <v>5</v>
      </c>
      <c r="H62" s="10" t="s">
        <v>127</v>
      </c>
    </row>
    <row r="63" spans="1:8" x14ac:dyDescent="0.2">
      <c r="A63" s="28"/>
      <c r="B63" s="29"/>
      <c r="C63" s="33"/>
      <c r="D63" s="33"/>
      <c r="E63" s="33"/>
      <c r="F63" s="33"/>
      <c r="G63" s="33"/>
      <c r="H63" s="33"/>
    </row>
    <row r="64" spans="1:8" ht="22.5" x14ac:dyDescent="0.2">
      <c r="A64" s="4"/>
      <c r="B64" s="31" t="s">
        <v>13</v>
      </c>
      <c r="C64" s="34">
        <v>0</v>
      </c>
      <c r="D64" s="34">
        <v>0</v>
      </c>
      <c r="E64" s="34">
        <f>C64+D64</f>
        <v>0</v>
      </c>
      <c r="F64" s="34">
        <v>0</v>
      </c>
      <c r="G64" s="34">
        <v>0</v>
      </c>
      <c r="H64" s="34">
        <f>E64-F64</f>
        <v>0</v>
      </c>
    </row>
    <row r="65" spans="1:8" x14ac:dyDescent="0.2">
      <c r="A65" s="4"/>
      <c r="B65" s="31"/>
      <c r="C65" s="34"/>
      <c r="D65" s="34"/>
      <c r="E65" s="34"/>
      <c r="F65" s="34"/>
      <c r="G65" s="34"/>
      <c r="H65" s="34"/>
    </row>
    <row r="66" spans="1:8" x14ac:dyDescent="0.2">
      <c r="A66" s="4"/>
      <c r="B66" s="31" t="s">
        <v>12</v>
      </c>
      <c r="C66" s="34">
        <v>0</v>
      </c>
      <c r="D66" s="34">
        <v>0</v>
      </c>
      <c r="E66" s="34">
        <f>C66+D66</f>
        <v>0</v>
      </c>
      <c r="F66" s="34">
        <v>0</v>
      </c>
      <c r="G66" s="34">
        <v>0</v>
      </c>
      <c r="H66" s="34">
        <f>E66-F66</f>
        <v>0</v>
      </c>
    </row>
    <row r="67" spans="1:8" x14ac:dyDescent="0.2">
      <c r="A67" s="4"/>
      <c r="B67" s="31"/>
      <c r="C67" s="34"/>
      <c r="D67" s="34"/>
      <c r="E67" s="34"/>
      <c r="F67" s="34"/>
      <c r="G67" s="34"/>
      <c r="H67" s="34"/>
    </row>
    <row r="68" spans="1:8" ht="22.5" x14ac:dyDescent="0.2">
      <c r="A68" s="4"/>
      <c r="B68" s="31" t="s">
        <v>14</v>
      </c>
      <c r="C68" s="34">
        <v>0</v>
      </c>
      <c r="D68" s="34">
        <v>0</v>
      </c>
      <c r="E68" s="34">
        <f>C68+D68</f>
        <v>0</v>
      </c>
      <c r="F68" s="34">
        <v>0</v>
      </c>
      <c r="G68" s="34">
        <v>0</v>
      </c>
      <c r="H68" s="34">
        <f>E68-F68</f>
        <v>0</v>
      </c>
    </row>
    <row r="69" spans="1:8" x14ac:dyDescent="0.2">
      <c r="A69" s="4"/>
      <c r="B69" s="31"/>
      <c r="C69" s="34"/>
      <c r="D69" s="34"/>
      <c r="E69" s="34"/>
      <c r="F69" s="34"/>
      <c r="G69" s="34"/>
      <c r="H69" s="34"/>
    </row>
    <row r="70" spans="1:8" ht="22.5" x14ac:dyDescent="0.2">
      <c r="A70" s="4"/>
      <c r="B70" s="31" t="s">
        <v>26</v>
      </c>
      <c r="C70" s="34">
        <v>0</v>
      </c>
      <c r="D70" s="34">
        <v>0</v>
      </c>
      <c r="E70" s="34">
        <f>C70+D70</f>
        <v>0</v>
      </c>
      <c r="F70" s="34">
        <v>0</v>
      </c>
      <c r="G70" s="34">
        <v>0</v>
      </c>
      <c r="H70" s="34">
        <f>E70-F70</f>
        <v>0</v>
      </c>
    </row>
    <row r="71" spans="1:8" x14ac:dyDescent="0.2">
      <c r="A71" s="4"/>
      <c r="B71" s="31"/>
      <c r="C71" s="34"/>
      <c r="D71" s="34"/>
      <c r="E71" s="34"/>
      <c r="F71" s="34"/>
      <c r="G71" s="34"/>
      <c r="H71" s="34"/>
    </row>
    <row r="72" spans="1:8" ht="22.5" x14ac:dyDescent="0.2">
      <c r="A72" s="4"/>
      <c r="B72" s="31" t="s">
        <v>27</v>
      </c>
      <c r="C72" s="34">
        <v>0</v>
      </c>
      <c r="D72" s="34">
        <v>0</v>
      </c>
      <c r="E72" s="34">
        <f>C72+D72</f>
        <v>0</v>
      </c>
      <c r="F72" s="34">
        <v>0</v>
      </c>
      <c r="G72" s="34">
        <v>0</v>
      </c>
      <c r="H72" s="34">
        <f>E72-F72</f>
        <v>0</v>
      </c>
    </row>
    <row r="73" spans="1:8" x14ac:dyDescent="0.2">
      <c r="A73" s="4"/>
      <c r="B73" s="31"/>
      <c r="C73" s="34"/>
      <c r="D73" s="34"/>
      <c r="E73" s="34"/>
      <c r="F73" s="34"/>
      <c r="G73" s="34"/>
      <c r="H73" s="34"/>
    </row>
    <row r="74" spans="1:8" ht="22.5" x14ac:dyDescent="0.2">
      <c r="A74" s="4"/>
      <c r="B74" s="31" t="s">
        <v>34</v>
      </c>
      <c r="C74" s="34">
        <v>0</v>
      </c>
      <c r="D74" s="34">
        <v>0</v>
      </c>
      <c r="E74" s="34">
        <f>C74+D74</f>
        <v>0</v>
      </c>
      <c r="F74" s="34">
        <v>0</v>
      </c>
      <c r="G74" s="34">
        <v>0</v>
      </c>
      <c r="H74" s="34">
        <f>E74-F74</f>
        <v>0</v>
      </c>
    </row>
    <row r="75" spans="1:8" x14ac:dyDescent="0.2">
      <c r="A75" s="4"/>
      <c r="B75" s="31"/>
      <c r="C75" s="34"/>
      <c r="D75" s="34"/>
      <c r="E75" s="34"/>
      <c r="F75" s="34"/>
      <c r="G75" s="34"/>
      <c r="H75" s="34"/>
    </row>
    <row r="76" spans="1:8" x14ac:dyDescent="0.2">
      <c r="A76" s="4"/>
      <c r="B76" s="31" t="s">
        <v>15</v>
      </c>
      <c r="C76" s="34">
        <v>0</v>
      </c>
      <c r="D76" s="34">
        <v>0</v>
      </c>
      <c r="E76" s="34">
        <f>C76+D76</f>
        <v>0</v>
      </c>
      <c r="F76" s="34">
        <v>0</v>
      </c>
      <c r="G76" s="34">
        <v>0</v>
      </c>
      <c r="H76" s="34">
        <f>E76-F76</f>
        <v>0</v>
      </c>
    </row>
    <row r="77" spans="1:8" x14ac:dyDescent="0.2">
      <c r="A77" s="30"/>
      <c r="B77" s="32"/>
      <c r="C77" s="35"/>
      <c r="D77" s="35"/>
      <c r="E77" s="35"/>
      <c r="F77" s="35"/>
      <c r="G77" s="35"/>
      <c r="H77" s="35"/>
    </row>
    <row r="78" spans="1:8" x14ac:dyDescent="0.2">
      <c r="A78" s="26"/>
      <c r="B78" s="46" t="s">
        <v>53</v>
      </c>
      <c r="C78" s="23">
        <f t="shared" ref="C78:H78" si="9">SUM(C64:C76)</f>
        <v>0</v>
      </c>
      <c r="D78" s="23">
        <f t="shared" si="9"/>
        <v>0</v>
      </c>
      <c r="E78" s="23">
        <f t="shared" si="9"/>
        <v>0</v>
      </c>
      <c r="F78" s="23">
        <f t="shared" si="9"/>
        <v>0</v>
      </c>
      <c r="G78" s="23">
        <f t="shared" si="9"/>
        <v>0</v>
      </c>
      <c r="H78" s="23">
        <f t="shared" si="9"/>
        <v>0</v>
      </c>
    </row>
    <row r="79" spans="1:8" x14ac:dyDescent="0.2">
      <c r="A79" s="67" t="s">
        <v>143</v>
      </c>
      <c r="B79" s="67"/>
      <c r="C79" s="67"/>
      <c r="D79" s="67"/>
      <c r="E79" s="67"/>
      <c r="F79" s="67"/>
      <c r="G79" s="67"/>
    </row>
    <row r="80" spans="1:8" x14ac:dyDescent="0.2">
      <c r="A80" s="51"/>
      <c r="B80" s="51"/>
      <c r="C80" s="51"/>
      <c r="D80" s="51"/>
      <c r="E80" s="51"/>
      <c r="F80" s="51"/>
      <c r="G80" s="51"/>
    </row>
    <row r="81" spans="1:7" x14ac:dyDescent="0.2">
      <c r="A81" s="51"/>
      <c r="B81" s="51"/>
      <c r="C81" s="51"/>
      <c r="D81" s="51"/>
      <c r="E81" s="51"/>
      <c r="F81" s="51"/>
      <c r="G81" s="51"/>
    </row>
    <row r="82" spans="1:7" x14ac:dyDescent="0.2">
      <c r="A82" s="51"/>
      <c r="B82" s="51"/>
      <c r="C82" s="51"/>
      <c r="D82" s="51"/>
      <c r="E82" s="51"/>
      <c r="F82" s="51"/>
      <c r="G82" s="51"/>
    </row>
    <row r="83" spans="1:7" x14ac:dyDescent="0.2">
      <c r="A83" s="51"/>
      <c r="B83" s="51"/>
      <c r="C83" s="51"/>
      <c r="D83" s="51"/>
      <c r="E83" s="51"/>
      <c r="F83" s="51"/>
      <c r="G83" s="51"/>
    </row>
    <row r="84" spans="1:7" x14ac:dyDescent="0.2">
      <c r="A84" s="51"/>
      <c r="B84" s="51"/>
      <c r="C84" s="51"/>
      <c r="D84" s="51"/>
      <c r="E84" s="51"/>
      <c r="F84" s="51"/>
      <c r="G84" s="51"/>
    </row>
    <row r="85" spans="1:7" x14ac:dyDescent="0.2">
      <c r="A85" s="51"/>
      <c r="B85" s="51"/>
      <c r="C85" s="51"/>
      <c r="D85" s="51"/>
      <c r="E85" s="51"/>
      <c r="F85" s="51"/>
      <c r="G85" s="51"/>
    </row>
    <row r="86" spans="1:7" x14ac:dyDescent="0.2">
      <c r="A86" s="51"/>
      <c r="B86" s="51"/>
      <c r="C86" s="51"/>
      <c r="D86" s="51"/>
      <c r="E86" s="51"/>
      <c r="F86" s="51"/>
      <c r="G86" s="51"/>
    </row>
    <row r="87" spans="1:7" x14ac:dyDescent="0.2">
      <c r="A87" s="51"/>
      <c r="B87" s="51"/>
      <c r="C87" s="51"/>
      <c r="D87" s="51"/>
      <c r="E87" s="51"/>
      <c r="F87" s="51"/>
      <c r="G87" s="51"/>
    </row>
    <row r="90" spans="1:7" x14ac:dyDescent="0.2">
      <c r="B90" s="52" t="s">
        <v>144</v>
      </c>
      <c r="E90" s="54" t="s">
        <v>145</v>
      </c>
      <c r="F90" s="54"/>
      <c r="G90" s="54"/>
    </row>
    <row r="91" spans="1:7" ht="22.5" x14ac:dyDescent="0.2">
      <c r="B91" s="53" t="s">
        <v>146</v>
      </c>
      <c r="E91" s="55" t="s">
        <v>148</v>
      </c>
      <c r="F91" s="55"/>
      <c r="G91" s="55"/>
    </row>
  </sheetData>
  <sheetProtection formatCells="0" formatColumns="0" formatRows="0" insertRows="0" deleteRows="0" autoFilter="0"/>
  <mergeCells count="15">
    <mergeCell ref="C25:G25"/>
    <mergeCell ref="H25:H26"/>
    <mergeCell ref="A1:H1"/>
    <mergeCell ref="A3:B5"/>
    <mergeCell ref="A23:H23"/>
    <mergeCell ref="A25:B27"/>
    <mergeCell ref="C3:G3"/>
    <mergeCell ref="H3:H4"/>
    <mergeCell ref="A79:G79"/>
    <mergeCell ref="E90:G90"/>
    <mergeCell ref="E91:G91"/>
    <mergeCell ref="A59:H59"/>
    <mergeCell ref="A60:B62"/>
    <mergeCell ref="C60:G60"/>
    <mergeCell ref="H60:H6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showGridLines="0" tabSelected="1" topLeftCell="A16" workbookViewId="0">
      <selection activeCell="I55" sqref="A1:I5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700186.26</v>
      </c>
      <c r="D6" s="15">
        <f t="shared" si="0"/>
        <v>0</v>
      </c>
      <c r="E6" s="15">
        <f t="shared" si="0"/>
        <v>700186.26</v>
      </c>
      <c r="F6" s="15">
        <f t="shared" si="0"/>
        <v>126957.29</v>
      </c>
      <c r="G6" s="15">
        <f t="shared" si="0"/>
        <v>125581.29</v>
      </c>
      <c r="H6" s="15">
        <f t="shared" si="0"/>
        <v>573228.97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700186.26</v>
      </c>
      <c r="D14" s="15">
        <v>0</v>
      </c>
      <c r="E14" s="15">
        <f t="shared" si="1"/>
        <v>700186.26</v>
      </c>
      <c r="F14" s="15">
        <v>126957.29</v>
      </c>
      <c r="G14" s="15">
        <v>125581.29</v>
      </c>
      <c r="H14" s="15">
        <f t="shared" si="2"/>
        <v>573228.97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54959012.400000006</v>
      </c>
      <c r="D16" s="15">
        <f t="shared" si="3"/>
        <v>0</v>
      </c>
      <c r="E16" s="15">
        <f t="shared" si="3"/>
        <v>54959012.400000006</v>
      </c>
      <c r="F16" s="15">
        <f t="shared" si="3"/>
        <v>9410790.1699999999</v>
      </c>
      <c r="G16" s="15">
        <f t="shared" si="3"/>
        <v>9063754.0999999996</v>
      </c>
      <c r="H16" s="15">
        <f t="shared" si="3"/>
        <v>45548222.230000004</v>
      </c>
    </row>
    <row r="17" spans="1:8" x14ac:dyDescent="0.2">
      <c r="A17" s="37"/>
      <c r="B17" s="41" t="s">
        <v>45</v>
      </c>
      <c r="C17" s="15">
        <v>30210466.960000001</v>
      </c>
      <c r="D17" s="15">
        <v>0</v>
      </c>
      <c r="E17" s="15">
        <f>C17+D17</f>
        <v>30210466.960000001</v>
      </c>
      <c r="F17" s="15">
        <v>6174123.8399999999</v>
      </c>
      <c r="G17" s="15">
        <v>6006185.5</v>
      </c>
      <c r="H17" s="15">
        <f t="shared" ref="H17:H23" si="4">E17-F17</f>
        <v>24036343.120000001</v>
      </c>
    </row>
    <row r="18" spans="1:8" x14ac:dyDescent="0.2">
      <c r="A18" s="37"/>
      <c r="B18" s="41" t="s">
        <v>28</v>
      </c>
      <c r="C18" s="15">
        <v>24748545.440000001</v>
      </c>
      <c r="D18" s="15">
        <v>0</v>
      </c>
      <c r="E18" s="15">
        <f t="shared" ref="E18:E23" si="5">C18+D18</f>
        <v>24748545.440000001</v>
      </c>
      <c r="F18" s="15">
        <v>3236666.33</v>
      </c>
      <c r="G18" s="15">
        <v>3057568.6</v>
      </c>
      <c r="H18" s="15">
        <f t="shared" si="4"/>
        <v>21511879.109999999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55659198.660000004</v>
      </c>
      <c r="D42" s="23">
        <f t="shared" si="12"/>
        <v>0</v>
      </c>
      <c r="E42" s="23">
        <f t="shared" si="12"/>
        <v>55659198.660000004</v>
      </c>
      <c r="F42" s="23">
        <f t="shared" si="12"/>
        <v>9537747.459999999</v>
      </c>
      <c r="G42" s="23">
        <f t="shared" si="12"/>
        <v>9189335.3899999987</v>
      </c>
      <c r="H42" s="23">
        <f t="shared" si="12"/>
        <v>46121451.200000003</v>
      </c>
    </row>
    <row r="43" spans="1:8" x14ac:dyDescent="0.2">
      <c r="A43" s="67" t="s">
        <v>143</v>
      </c>
      <c r="B43" s="67"/>
      <c r="C43" s="67"/>
      <c r="D43" s="67"/>
      <c r="E43" s="67"/>
      <c r="F43" s="67"/>
      <c r="G43" s="67"/>
      <c r="H43" s="1"/>
    </row>
    <row r="44" spans="1:8" x14ac:dyDescent="0.2">
      <c r="A44" s="51"/>
      <c r="B44" s="51"/>
      <c r="C44" s="51"/>
      <c r="D44" s="51"/>
      <c r="E44" s="51"/>
      <c r="F44" s="51"/>
      <c r="G44" s="51"/>
      <c r="H44" s="1"/>
    </row>
    <row r="45" spans="1:8" x14ac:dyDescent="0.2">
      <c r="A45" s="51"/>
      <c r="B45" s="51"/>
      <c r="C45" s="51"/>
      <c r="D45" s="51"/>
      <c r="E45" s="51"/>
      <c r="F45" s="51"/>
      <c r="G45" s="51"/>
      <c r="H45" s="1"/>
    </row>
    <row r="46" spans="1:8" x14ac:dyDescent="0.2">
      <c r="A46" s="51"/>
      <c r="B46" s="51"/>
      <c r="C46" s="51"/>
      <c r="D46" s="51"/>
      <c r="E46" s="51"/>
      <c r="F46" s="51"/>
      <c r="G46" s="51"/>
      <c r="H46" s="1"/>
    </row>
    <row r="47" spans="1:8" x14ac:dyDescent="0.2">
      <c r="A47" s="51"/>
      <c r="B47" s="51"/>
      <c r="C47" s="51"/>
      <c r="D47" s="51"/>
      <c r="E47" s="51"/>
      <c r="F47" s="51"/>
      <c r="G47" s="51"/>
      <c r="H47" s="1"/>
    </row>
    <row r="48" spans="1:8" x14ac:dyDescent="0.2">
      <c r="A48" s="51"/>
      <c r="B48" s="51"/>
      <c r="C48" s="51"/>
      <c r="D48" s="51"/>
      <c r="E48" s="51"/>
      <c r="F48" s="51"/>
      <c r="G48" s="51"/>
      <c r="H48" s="1"/>
    </row>
    <row r="49" spans="1:8" x14ac:dyDescent="0.2">
      <c r="A49" s="51"/>
      <c r="B49" s="51"/>
      <c r="C49" s="51"/>
      <c r="D49" s="51"/>
      <c r="E49" s="51"/>
      <c r="F49" s="51"/>
      <c r="G49" s="5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52" t="s">
        <v>144</v>
      </c>
      <c r="C52" s="1"/>
      <c r="D52" s="1"/>
      <c r="E52" s="54" t="s">
        <v>145</v>
      </c>
      <c r="F52" s="54"/>
      <c r="G52" s="54"/>
      <c r="H52" s="1"/>
    </row>
    <row r="53" spans="1:8" ht="22.5" x14ac:dyDescent="0.2">
      <c r="A53" s="1"/>
      <c r="B53" s="53" t="s">
        <v>146</v>
      </c>
      <c r="C53" s="1"/>
      <c r="D53" s="1"/>
      <c r="E53" s="55" t="s">
        <v>148</v>
      </c>
      <c r="F53" s="55"/>
      <c r="G53" s="55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</sheetData>
  <sheetProtection formatCells="0" formatColumns="0" formatRows="0" autoFilter="0"/>
  <mergeCells count="7">
    <mergeCell ref="E52:G52"/>
    <mergeCell ref="E53:G53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2021-04-21T15:54:57Z</cp:lastPrinted>
  <dcterms:created xsi:type="dcterms:W3CDTF">2014-02-10T03:37:14Z</dcterms:created>
  <dcterms:modified xsi:type="dcterms:W3CDTF">2021-04-21T15:55:11Z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