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81324B90-35B6-4C6C-8657-C23C0D5BF015}" xr6:coauthVersionLast="46" xr6:coauthVersionMax="46" xr10:uidLastSave="{00000000-0000-0000-0000-000000000000}"/>
  <bookViews>
    <workbookView xWindow="-120" yWindow="-120" windowWidth="29040" windowHeight="15840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<sst xmlns="http://schemas.openxmlformats.org/spreadsheetml/2006/main" count="896" uniqueCount="632">
  <si>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</si>
  <si>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</si>
  <si>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</si>
  <si>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</si>
  <si>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</si>
  <si>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</si>
  <si>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</si>
  <si>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</si>
  <si>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</si>
  <si>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</si>
  <si>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</si>
  <si>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</si>
  <si>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</si>
  <si>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</si>
  <si>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</si>
  <si>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</si>
  <si>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</si>
  <si>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</si>
  <si>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</si>
  <si>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</si>
  <si>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</si>
  <si>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</si>
  <si>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</si>
  <si>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</si>
  <si>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</si>
  <si>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</si>
  <si>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</si>
  <si>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</si>
  <si>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</si>
  <si>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</si>
  <si>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</si>
  <si>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</si>
  <si>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</si>
  <si>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</si>
  <si>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</si>
  <si>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</si>
  <si>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</si>
  <si>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</si>
  <si>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</si>
  <si>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</si>
  <si>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</si>
  <si>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</si>
  <si>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</si>
  <si>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</si>
  <si>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</si>
  <si>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</si>
  <si>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</si>
  <si>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</si>
  <si>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</si>
  <si>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</si>
  <si>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</si>
  <si>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</si>
  <si>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</si>
  <si>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</si>
  <si>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</si>
  <si>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</si>
  <si>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</si>
  <si>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</si>
  <si>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</si>
  <si>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</si>
  <si>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</si>
  <si>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</si>
  <si>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</si>
  <si>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</si>
  <si>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</si>
  <si>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</si>
  <si>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</si>
  <si>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</si>
  <si>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</si>
  <si>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</si>
  <si>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</si>
  <si>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</si>
  <si>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</si>
  <si>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</si>
  <si>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</si>
  <si>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</si>
  <si>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</si>
  <si>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</si>
  <si>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</si>
  <si>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</si>
  <si>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</si>
  <si>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</si>
  <si>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</si>
  <si>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</si>
  <si>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</si>
  <si>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</si>
  <si>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</si>
  <si>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</si>
  <si>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</si>
  <si>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</si>
  <si>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</si>
  <si>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</si>
  <si>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</si>
  <si>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</si>
  <si>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</si>
  <si>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</si>
  <si>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</si>
  <si>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</si>
  <si>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</si>
  <si>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</si>
  <si>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</si>
  <si>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</si>
  <si>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</si>
  <si>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</si>
  <si>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</si>
  <si>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</si>
  <si>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</si>
  <si>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</si>
  <si>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</si>
  <si>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</si>
  <si>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</si>
  <si>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</si>
  <si>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</si>
  <si>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</si>
  <si>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</si>
  <si>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</si>
  <si>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</si>
  <si>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</si>
  <si>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</si>
  <si>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</si>
  <si>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</si>
  <si>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</si>
  <si>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</si>
  <si>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</si>
  <si>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</si>
  <si>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</si>
  <si>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</si>
  <si>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</si>
  <si>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</si>
  <si>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</si>
  <si>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</si>
  <si>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</si>
  <si>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</si>
  <si>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</si>
  <si>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</si>
  <si>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</si>
  <si>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</si>
  <si>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</si>
  <si>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</si>
  <si>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</si>
  <si>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</si>
  <si>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</si>
  <si>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</si>
  <si>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</si>
  <si>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</si>
  <si>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</si>
  <si>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</si>
  <si>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</si>
  <si>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</si>
  <si>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</si>
  <si>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</si>
  <si>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</si>
  <si>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</si>
  <si>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</si>
  <si>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</si>
  <si>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</si>
  <si>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</si>
  <si>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</si>
  <si>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</si>
  <si>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</si>
  <si>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</si>
  <si>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</si>
  <si>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</si>
  <si>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</si>
  <si>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</si>
  <si>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</si>
  <si>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</si>
  <si>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</si>
  <si>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</si>
  <si>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</si>
  <si>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</si>
  <si>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</si>
  <si>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</si>
  <si>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</si>
  <si>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</si>
  <si>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</si>
  <si>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</si>
  <si>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</si>
  <si>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</si>
  <si>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</si>
  <si>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</si>
  <si>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</si>
  <si>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</si>
  <si>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</si>
  <si>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</si>
  <si>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</si>
  <si>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</si>
  <si>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</si>
  <si>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</si>
  <si>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</si>
  <si>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</si>
  <si>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</si>
  <si>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</si>
  <si>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</si>
  <si>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</si>
  <si>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</si>
  <si>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</si>
  <si>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</si>
  <si>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</si>
  <si>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</si>
  <si>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</si>
  <si>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</si>
  <si>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</si>
  <si>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</si>
  <si>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</si>
  <si>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</si>
  <si>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</si>
  <si>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</si>
  <si>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</si>
  <si>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</si>
  <si>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</si>
  <si>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</si>
  <si>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</si>
  <si>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</si>
  <si>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</si>
  <si>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</si>
  <si>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</si>
  <si>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</si>
  <si>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</si>
  <si>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</si>
  <si>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</si>
  <si>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</si>
  <si>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</si>
  <si>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</si>
  <si>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</si>
  <si>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</si>
  <si>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</si>
  <si>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</si>
  <si>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</si>
  <si>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</si>
  <si>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</si>
  <si>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</si>
  <si>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</si>
  <si>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</si>
  <si>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</si>
  <si>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</si>
  <si>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</si>
  <si>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</si>
  <si>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</si>
  <si>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</si>
  <si>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</si>
  <si>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</si>
  <si>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</si>
  <si>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</si>
  <si>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</si>
  <si>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</si>
  <si>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</si>
  <si>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</si>
  <si>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</si>
  <si>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</si>
  <si>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</si>
  <si>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</si>
  <si>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</si>
  <si>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</si>
  <si>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</si>
  <si>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</si>
  <si>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</si>
  <si>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</si>
  <si>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</si>
  <si>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</si>
  <si>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</si>
  <si>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</si>
  <si>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</si>
  <si>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</si>
  <si>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</si>
  <si>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</si>
  <si>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</si>
  <si>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</si>
  <si>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</si>
  <si>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</si>
  <si>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</si>
  <si>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</si>
  <si>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</si>
  <si>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</si>
  <si>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</si>
  <si>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</si>
  <si>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</si>
  <si>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</si>
  <si>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</si>
  <si>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</si>
  <si>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</si>
  <si>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</si>
  <si>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</si>
  <si>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</si>
  <si>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</si>
  <si>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</si>
  <si>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</si>
  <si>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</si>
  <si>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</si>
  <si>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</si>
  <si>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</si>
  <si>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</si>
  <si>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</si>
  <si>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</si>
  <si>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</si>
  <si>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</si>
  <si>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</si>
  <si>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</si>
  <si>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</si>
  <si>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</si>
  <si>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</si>
  <si>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</si>
  <si>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</si>
  <si>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</si>
  <si>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</si>
  <si>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</si>
  <si>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</si>
  <si>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</si>
  <si>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</si>
  <si>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</si>
  <si>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</si>
  <si>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</si>
  <si>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</si>
  <si>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</si>
  <si>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</si>
  <si>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</si>
  <si>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</si>
  <si>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</si>
  <si>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</si>
  <si>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</si>
  <si>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</si>
  <si>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</si>
  <si>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</si>
  <si>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</si>
  <si>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</si>
  <si>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</si>
  <si>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</si>
  <si>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</si>
  <si>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</si>
  <si>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</si>
  <si>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</si>
  <si>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</si>
  <si>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</si>
  <si>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</si>
  <si>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</si>
  <si>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</si>
  <si>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</si>
  <si>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</si>
  <si>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</si>
  <si>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</si>
  <si>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</si>
  <si>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</si>
  <si>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</si>
  <si>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</si>
  <si>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</si>
  <si>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</si>
  <si>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</si>
  <si>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</si>
  <si>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</si>
  <si>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</si>
  <si>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</si>
  <si>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</si>
  <si>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</si>
  <si>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</si>
  <si>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</si>
  <si>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</si>
  <si>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</si>
  <si>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</si>
  <si>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</si>
  <si>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</si>
  <si>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</si>
  <si>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</si>
  <si>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</si>
  <si>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</si>
  <si>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</si>
  <si>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</si>
  <si>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</si>
  <si>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</si>
  <si>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</si>
  <si>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</si>
  <si>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</si>
  <si>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</si>
  <si>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</si>
  <si>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</si>
  <si>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</si>
  <si>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</si>
  <si>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</si>
  <si>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</si>
  <si>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</si>
  <si>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</si>
  <si>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</si>
  <si>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</si>
  <si>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</si>
  <si>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</si>
  <si>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</si>
  <si>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</si>
  <si>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</si>
  <si>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</si>
  <si>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</si>
  <si>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</si>
  <si>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</si>
  <si>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</si>
  <si>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</si>
  <si>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</si>
  <si>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</si>
  <si>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</si>
  <si>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</si>
  <si>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</si>
  <si>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</si>
  <si>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</si>
  <si>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</si>
  <si>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</si>
  <si>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</si>
  <si>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</si>
  <si>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</si>
  <si>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</si>
  <si>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</si>
  <si>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</si>
  <si>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</si>
  <si>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</si>
  <si>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</si>
  <si>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</si>
  <si>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</si>
  <si>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</si>
  <si>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</si>
  <si>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</si>
  <si>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</si>
  <si>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</si>
  <si>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</si>
  <si>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</si>
  <si>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</si>
  <si>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</si>
  <si>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</si>
  <si>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</si>
  <si>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</si>
  <si>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</si>
  <si>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</si>
  <si>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</si>
  <si>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</si>
  <si>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</si>
  <si>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</si>
  <si>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</si>
  <si>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</si>
  <si>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</si>
  <si>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</si>
  <si>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</si>
  <si>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</si>
  <si>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</si>
  <si>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</si>
  <si>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</si>
  <si>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</si>
  <si>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</si>
  <si>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</si>
  <si>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</si>
  <si>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</si>
  <si>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</si>
  <si>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</si>
  <si>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</si>
  <si>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</si>
  <si>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</si>
  <si>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</si>
  <si>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</si>
  <si>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</si>
  <si>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</si>
  <si>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</si>
  <si>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</si>
  <si>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</si>
  <si>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</si>
  <si>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</si>
  <si>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</si>
  <si>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</si>
  <si>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</si>
  <si>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</si>
  <si>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</si>
  <si>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</si>
  <si>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</si>
  <si>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</si>
  <si>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</si>
  <si>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</si>
  <si>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</si>
  <si>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</si>
  <si>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</si>
  <si>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</si>
  <si>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</si>
  <si>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</si>
  <si>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</si>
  <si>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</si>
  <si>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</si>
  <si>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</si>
  <si>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</si>
  <si>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</si>
  <si>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</si>
  <si>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</si>
  <si>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</si>
  <si>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</si>
  <si>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</si>
  <si>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</si>
  <si>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</si>
  <si>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</si>
  <si>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</si>
  <si>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</si>
  <si>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</si>
  <si>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</si>
  <si>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</si>
  <si>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</si>
  <si>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</si>
  <si>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</si>
  <si>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</si>
  <si>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</si>
  <si>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</si>
  <si>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</si>
  <si>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</si>
  <si>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</si>
  <si>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</si>
  <si>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</si>
  <si>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</si>
  <si>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</si>
  <si>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</si>
  <si>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</si>
  <si>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</si>
  <si>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</si>
  <si>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</si>
  <si>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</si>
  <si>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</si>
  <si>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</si>
  <si>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</si>
  <si>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</si>
  <si>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</si>
  <si>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</si>
  <si>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</si>
  <si>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</si>
  <si>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</si>
  <si>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</si>
  <si>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</si>
  <si>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</si>
  <si>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</si>
  <si>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</si>
  <si>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</si>
  <si>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</si>
  <si>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</si>
  <si>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</si>
  <si>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</si>
  <si>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</si>
  <si>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</si>
  <si>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</si>
  <si>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</si>
  <si>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</si>
  <si>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</si>
  <si>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</si>
  <si>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</si>
  <si>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</si>
  <si>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</si>
  <si>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</si>
  <si>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</si>
  <si>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</si>
  <si>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</si>
  <si>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</si>
  <si>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</si>
  <si>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</si>
  <si>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</si>
  <si>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</si>
  <si>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</si>
  <si>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</si>
  <si>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</si>
  <si>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</si>
  <si>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</si>
  <si>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</si>
  <si>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</si>
  <si>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</si>
  <si>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</si>
  <si>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</si>
  <si>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</si>
  <si>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</si>
  <si>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</si>
  <si>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</si>
  <si>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</si>
  <si>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</si>
  <si>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</si>
  <si>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</si>
  <si>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</si>
  <si>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</si>
  <si>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</si>
  <si>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</si>
  <si>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</si>
  <si>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</si>
  <si>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</si>
  <si>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</si>
  <si>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</si>
  <si>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</si>
  <si>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</si>
  <si>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</si>
  <si>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</si>
  <si>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</si>
  <si>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</si>
  <si>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</si>
  <si>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</si>
  <si>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</si>
  <si>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</si>
  <si>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</si>
  <si>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</si>
  <si>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</si>
  <si>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</si>
  <si>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</si>
  <si>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</si>
  <si>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</si>
  <si>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</si>
  <si>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</si>
  <si>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</si>
  <si>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</si>
  <si>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</si>
  <si>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</si>
  <si>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</si>
  <si>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</si>
  <si>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</si>
  <si>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</si>
  <si>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</si>
  <si>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</si>
  <si>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</si>
  <si>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</si>
  <si>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</si>
  <si>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</si>
  <si>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</si>
  <si>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</si>
  <si>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</si>
  <si>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</si>
  <si>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</si>
  <si>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</si>
  <si>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</si>
  <si>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</si>
  <si>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</si>
  <si>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</si>
  <si>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</si>
  <si>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</si>
  <si>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</si>
  <si>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</si>
  <si>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</si>
  <si>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DE AGUA POTABLE Y ALCANTARILLADO MUNICIPAL DE VALLE DE SANTIAGO</t>
  </si>
  <si>
    <t>CORRESPONDIENTE DEL 1 DE ENERO AL 31 DE MARZO DEL 2021</t>
  </si>
  <si>
    <t>“Bajo protesta de decir verdad declaramos que los Estados Financieros y sus notas, son razonablemente correctos y son responsabilidad del emisor”.</t>
  </si>
  <si>
    <t>__________________                                                         ________________</t>
  </si>
  <si>
    <t xml:space="preserve">   Director General                                                            Coordinador Administrativo</t>
  </si>
  <si>
    <t>Ing. Arturo Castillo Serrano                                               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</si>
</sst>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790575</xdr:colOff>
      <xdr:row>2</xdr:row>
      <xdr:rowOff>161925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278F885-8957-4A31-B630-972C89593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905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F5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53" sqref="A1:E5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2" t="s">
        <v>626</v>
      </c>
      <c r="B1" s="142"/>
      <c r="C1" s="19"/>
      <c r="D1" s="16" t="s">
        <v>614</v>
      </c>
      <c r="E1" s="17">
        <v>2021</v>
      </c>
    </row>
    <row r="2" spans="1:5" ht="18.95" customHeight="1" x14ac:dyDescent="0.2">
      <c r="A2" s="143" t="s">
        <v>613</v>
      </c>
      <c r="B2" s="143"/>
      <c r="C2" s="38"/>
      <c r="D2" s="16" t="s">
        <v>615</v>
      </c>
      <c r="E2" s="19" t="s">
        <v>617</v>
      </c>
    </row>
    <row r="3" spans="1:5" ht="18.95" customHeight="1" x14ac:dyDescent="0.2">
      <c r="A3" s="144" t="s">
        <v>627</v>
      </c>
      <c r="B3" s="144"/>
      <c r="C3" s="19"/>
      <c r="D3" s="16" t="s">
        <v>616</v>
      </c>
      <c r="E3" s="17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6" x14ac:dyDescent="0.2">
      <c r="A33" s="7"/>
      <c r="B33" s="9"/>
    </row>
    <row r="34" spans="1:6" x14ac:dyDescent="0.2">
      <c r="A34" s="47" t="s">
        <v>49</v>
      </c>
      <c r="B34" s="48" t="s">
        <v>44</v>
      </c>
    </row>
    <row r="35" spans="1:6" x14ac:dyDescent="0.2">
      <c r="A35" s="47" t="s">
        <v>50</v>
      </c>
      <c r="B35" s="48" t="s">
        <v>45</v>
      </c>
    </row>
    <row r="36" spans="1:6" x14ac:dyDescent="0.2">
      <c r="A36" s="7"/>
      <c r="B36" s="10"/>
    </row>
    <row r="37" spans="1:6" x14ac:dyDescent="0.2">
      <c r="A37" s="7"/>
      <c r="B37" s="8" t="s">
        <v>47</v>
      </c>
    </row>
    <row r="38" spans="1:6" x14ac:dyDescent="0.2">
      <c r="A38" s="7" t="s">
        <v>48</v>
      </c>
      <c r="B38" s="48" t="s">
        <v>32</v>
      </c>
    </row>
    <row r="39" spans="1:6" x14ac:dyDescent="0.2">
      <c r="A39" s="7"/>
      <c r="B39" s="48" t="s">
        <v>33</v>
      </c>
    </row>
    <row r="40" spans="1:6" ht="12" thickBot="1" x14ac:dyDescent="0.25">
      <c r="A40" s="11"/>
      <c r="B40" s="12"/>
    </row>
    <row r="41" spans="1:6" x14ac:dyDescent="0.2">
      <c r="A41" s="168" t="s">
        <v>628</v>
      </c>
      <c r="B41" s="168"/>
      <c r="C41" s="169"/>
      <c r="D41" s="169"/>
      <c r="E41" s="169"/>
      <c r="F41" s="169"/>
    </row>
    <row r="42" spans="1:6" x14ac:dyDescent="0.2">
      <c r="A42" s="139"/>
      <c r="B42" s="139"/>
      <c r="C42" s="139"/>
      <c r="D42" s="139"/>
      <c r="E42" s="139"/>
      <c r="F42" s="139"/>
    </row>
    <row r="43" spans="1:6" x14ac:dyDescent="0.2">
      <c r="A43" s="139"/>
      <c r="B43" s="139"/>
      <c r="C43" s="139"/>
      <c r="D43" s="139"/>
      <c r="E43" s="139"/>
      <c r="F43" s="139"/>
    </row>
    <row r="44" spans="1:6" x14ac:dyDescent="0.2">
      <c r="A44" s="139"/>
      <c r="B44" s="139"/>
      <c r="C44" s="139"/>
      <c r="D44" s="139"/>
      <c r="E44" s="139"/>
      <c r="F44" s="139"/>
    </row>
    <row r="45" spans="1:6" x14ac:dyDescent="0.2">
      <c r="A45" s="139"/>
      <c r="B45" s="139"/>
      <c r="C45" s="139"/>
      <c r="D45" s="139"/>
      <c r="E45" s="139"/>
      <c r="F45" s="139"/>
    </row>
    <row r="46" spans="1:6" x14ac:dyDescent="0.2">
      <c r="A46" s="103"/>
      <c r="B46" s="103"/>
      <c r="C46" s="103"/>
      <c r="D46" s="103"/>
      <c r="E46" s="103"/>
      <c r="F46" s="103"/>
    </row>
    <row r="47" spans="1:6" x14ac:dyDescent="0.2">
      <c r="A47" s="103"/>
      <c r="B47" s="103"/>
      <c r="C47" s="103"/>
      <c r="D47" s="103"/>
      <c r="E47" s="103"/>
      <c r="F47" s="103"/>
    </row>
    <row r="48" spans="1:6" x14ac:dyDescent="0.2">
      <c r="A48" s="103"/>
      <c r="B48" s="140" t="s">
        <v>629</v>
      </c>
      <c r="C48" s="103"/>
      <c r="D48" s="103"/>
      <c r="E48" s="103"/>
      <c r="F48" s="103"/>
    </row>
    <row r="49" spans="1:6" x14ac:dyDescent="0.2">
      <c r="A49" s="103"/>
      <c r="B49" s="141" t="s">
        <v>630</v>
      </c>
      <c r="C49" s="103"/>
      <c r="D49" s="103"/>
      <c r="E49" s="103"/>
      <c r="F49" s="103"/>
    </row>
    <row r="50" spans="1:6" x14ac:dyDescent="0.2">
      <c r="A50" s="103"/>
      <c r="B50" s="103" t="s">
        <v>631</v>
      </c>
      <c r="C50" s="103"/>
      <c r="D50" s="103"/>
      <c r="E50" s="103"/>
      <c r="F50" s="10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22" sqref="A1:C22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8" t="s">
        <v>626</v>
      </c>
      <c r="B1" s="149"/>
      <c r="C1" s="150"/>
    </row>
    <row r="2" spans="1:3" s="39" customFormat="1" ht="18" customHeight="1" x14ac:dyDescent="0.25">
      <c r="A2" s="151" t="s">
        <v>44</v>
      </c>
      <c r="B2" s="152"/>
      <c r="C2" s="153"/>
    </row>
    <row r="3" spans="1:3" s="39" customFormat="1" ht="18" customHeight="1" x14ac:dyDescent="0.25">
      <c r="A3" s="151" t="s">
        <v>627</v>
      </c>
      <c r="B3" s="152"/>
      <c r="C3" s="153"/>
    </row>
    <row r="4" spans="1:3" s="42" customFormat="1" ht="18" customHeight="1" x14ac:dyDescent="0.2">
      <c r="A4" s="154" t="s">
        <v>624</v>
      </c>
      <c r="B4" s="155"/>
      <c r="C4" s="156"/>
    </row>
    <row r="5" spans="1:3" s="40" customFormat="1" x14ac:dyDescent="0.2">
      <c r="A5" s="60" t="s">
        <v>529</v>
      </c>
      <c r="B5" s="60"/>
      <c r="C5" s="61">
        <v>15216159.59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15216159.59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1" sqref="A1:C4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7" t="s">
        <v>626</v>
      </c>
      <c r="B1" s="158"/>
      <c r="C1" s="159"/>
    </row>
    <row r="2" spans="1:3" s="43" customFormat="1" ht="18.95" customHeight="1" x14ac:dyDescent="0.25">
      <c r="A2" s="160" t="s">
        <v>45</v>
      </c>
      <c r="B2" s="161"/>
      <c r="C2" s="162"/>
    </row>
    <row r="3" spans="1:3" s="43" customFormat="1" ht="18.95" customHeight="1" x14ac:dyDescent="0.25">
      <c r="A3" s="160" t="s">
        <v>627</v>
      </c>
      <c r="B3" s="161"/>
      <c r="C3" s="162"/>
    </row>
    <row r="4" spans="1:3" s="44" customFormat="1" x14ac:dyDescent="0.2">
      <c r="A4" s="154" t="s">
        <v>624</v>
      </c>
      <c r="B4" s="155"/>
      <c r="C4" s="156"/>
    </row>
    <row r="5" spans="1:3" x14ac:dyDescent="0.2">
      <c r="A5" s="91" t="s">
        <v>542</v>
      </c>
      <c r="B5" s="60"/>
      <c r="C5" s="84">
        <v>9537747.4600000009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201281.1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196681.1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4600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9336466.3600000013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workbookViewId="0">
      <selection activeCell="A48" sqref="A1:J48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7" t="s">
        <v>626</v>
      </c>
      <c r="B1" s="163"/>
      <c r="C1" s="163"/>
      <c r="D1" s="163"/>
      <c r="E1" s="163"/>
      <c r="F1" s="163"/>
      <c r="G1" s="29" t="s">
        <v>614</v>
      </c>
      <c r="H1" s="30">
        <v>2021</v>
      </c>
    </row>
    <row r="2" spans="1:10" ht="18.95" customHeight="1" x14ac:dyDescent="0.2">
      <c r="A2" s="147" t="s">
        <v>625</v>
      </c>
      <c r="B2" s="163"/>
      <c r="C2" s="163"/>
      <c r="D2" s="163"/>
      <c r="E2" s="163"/>
      <c r="F2" s="163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4" t="s">
        <v>627</v>
      </c>
      <c r="B3" s="165"/>
      <c r="C3" s="165"/>
      <c r="D3" s="165"/>
      <c r="E3" s="165"/>
      <c r="F3" s="165"/>
      <c r="G3" s="16" t="s">
        <v>620</v>
      </c>
      <c r="H3" s="30">
        <v>1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6" t="s">
        <v>35</v>
      </c>
      <c r="B5" s="166"/>
      <c r="C5" s="166"/>
      <c r="D5" s="166"/>
      <c r="E5" s="166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7" t="s">
        <v>37</v>
      </c>
      <c r="C10" s="167"/>
      <c r="D10" s="167"/>
      <c r="E10" s="167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7" t="s">
        <v>39</v>
      </c>
      <c r="C12" s="167"/>
      <c r="D12" s="167"/>
      <c r="E12" s="167"/>
    </row>
    <row r="13" spans="1:8" s="129" customFormat="1" ht="26.1" customHeight="1" x14ac:dyDescent="0.2">
      <c r="A13" s="133" t="s">
        <v>608</v>
      </c>
      <c r="B13" s="167" t="s">
        <v>40</v>
      </c>
      <c r="C13" s="167"/>
      <c r="D13" s="167"/>
      <c r="E13" s="167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activeCell="A150" sqref="A1:I150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5" t="s">
        <v>626</v>
      </c>
      <c r="B1" s="146"/>
      <c r="C1" s="146"/>
      <c r="D1" s="146"/>
      <c r="E1" s="146"/>
      <c r="F1" s="146"/>
      <c r="G1" s="16" t="s">
        <v>614</v>
      </c>
      <c r="H1" s="27">
        <v>2021</v>
      </c>
    </row>
    <row r="2" spans="1:8" s="18" customFormat="1" ht="18.95" customHeight="1" x14ac:dyDescent="0.25">
      <c r="A2" s="145" t="s">
        <v>618</v>
      </c>
      <c r="B2" s="146"/>
      <c r="C2" s="146"/>
      <c r="D2" s="146"/>
      <c r="E2" s="146"/>
      <c r="F2" s="146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5" t="s">
        <v>627</v>
      </c>
      <c r="B3" s="146"/>
      <c r="C3" s="146"/>
      <c r="D3" s="146"/>
      <c r="E3" s="146"/>
      <c r="F3" s="146"/>
      <c r="G3" s="16" t="s">
        <v>620</v>
      </c>
      <c r="H3" s="27">
        <v>1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203</v>
      </c>
      <c r="C16" s="26">
        <v>10451903.970000001</v>
      </c>
      <c r="D16" s="26">
        <v>10190789.970000001</v>
      </c>
      <c r="E16" s="26">
        <v>10190789.970000001</v>
      </c>
      <c r="F16" s="26">
        <v>10230434.130000001</v>
      </c>
      <c r="G16" s="26">
        <v>10058014.560000001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581655.75</v>
      </c>
      <c r="D20" s="26">
        <v>581655.75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36219.730000000003</v>
      </c>
      <c r="D21" s="26">
        <v>36219.730000000003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24207701.609999999</v>
      </c>
      <c r="D23" s="26">
        <v>24207701.609999999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291923.5</v>
      </c>
      <c r="D24" s="26">
        <v>291923.5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275407.78000000003</v>
      </c>
    </row>
    <row r="42" spans="1:8" x14ac:dyDescent="0.2">
      <c r="A42" s="24">
        <v>1151</v>
      </c>
      <c r="B42" s="22" t="s">
        <v>226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25312012.140000001</v>
      </c>
      <c r="D62" s="26">
        <f t="shared" ref="D62:E62" si="0">SUM(D63:D70)</f>
        <v>0</v>
      </c>
      <c r="E62" s="26">
        <f t="shared" si="0"/>
        <v>-8358197.2400000002</v>
      </c>
    </row>
    <row r="63" spans="1:9" x14ac:dyDescent="0.2">
      <c r="A63" s="24">
        <v>1241</v>
      </c>
      <c r="B63" s="22" t="s">
        <v>240</v>
      </c>
      <c r="C63" s="26">
        <v>2965087.68</v>
      </c>
      <c r="D63" s="26">
        <v>0</v>
      </c>
      <c r="E63" s="26">
        <v>-1816205.2</v>
      </c>
    </row>
    <row r="64" spans="1:9" x14ac:dyDescent="0.2">
      <c r="A64" s="24">
        <v>1242</v>
      </c>
      <c r="B64" s="22" t="s">
        <v>241</v>
      </c>
      <c r="C64" s="26">
        <v>146568.26</v>
      </c>
      <c r="D64" s="26">
        <v>0</v>
      </c>
      <c r="E64" s="26">
        <v>-9245.2900000000009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9437046.3300000001</v>
      </c>
      <c r="D66" s="26">
        <v>0</v>
      </c>
      <c r="E66" s="26">
        <v>-5558111.8700000001</v>
      </c>
    </row>
    <row r="67" spans="1:9" x14ac:dyDescent="0.2">
      <c r="A67" s="24">
        <v>1245</v>
      </c>
      <c r="B67" s="22" t="s">
        <v>244</v>
      </c>
      <c r="C67" s="26">
        <v>83550.16</v>
      </c>
      <c r="D67" s="26">
        <v>0</v>
      </c>
      <c r="E67" s="26">
        <v>-11723.91</v>
      </c>
    </row>
    <row r="68" spans="1:9" x14ac:dyDescent="0.2">
      <c r="A68" s="24">
        <v>1246</v>
      </c>
      <c r="B68" s="22" t="s">
        <v>245</v>
      </c>
      <c r="C68" s="26">
        <v>12679759.710000001</v>
      </c>
      <c r="D68" s="26">
        <v>0</v>
      </c>
      <c r="E68" s="26">
        <v>-962910.97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1134149.58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1134149.58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17344146.240000002</v>
      </c>
      <c r="D110" s="26">
        <f>SUM(D111:D119)</f>
        <v>17344146.240000002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568626.27</v>
      </c>
      <c r="D111" s="26">
        <f>C111</f>
        <v>568626.27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4030892.85</v>
      </c>
      <c r="D112" s="26">
        <f t="shared" ref="D112:D119" si="1">C112</f>
        <v>4030892.85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-77864.91</v>
      </c>
      <c r="D113" s="26">
        <f t="shared" si="1"/>
        <v>-77864.91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14211837.57</v>
      </c>
      <c r="D117" s="26">
        <f t="shared" si="1"/>
        <v>14211837.57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-1389345.54</v>
      </c>
      <c r="D119" s="26">
        <f t="shared" si="1"/>
        <v>-1389345.54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A222" sqref="A1:E22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3" t="s">
        <v>626</v>
      </c>
      <c r="B1" s="143"/>
      <c r="C1" s="143"/>
      <c r="D1" s="16" t="s">
        <v>614</v>
      </c>
      <c r="E1" s="27">
        <v>2021</v>
      </c>
    </row>
    <row r="2" spans="1:5" s="18" customFormat="1" ht="18.95" customHeight="1" x14ac:dyDescent="0.25">
      <c r="A2" s="143" t="s">
        <v>621</v>
      </c>
      <c r="B2" s="143"/>
      <c r="C2" s="143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3" t="s">
        <v>627</v>
      </c>
      <c r="B3" s="143"/>
      <c r="C3" s="143"/>
      <c r="D3" s="16" t="s">
        <v>620</v>
      </c>
      <c r="E3" s="27">
        <v>1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15216159.590000002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11.96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11.96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15216147.630000001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15216147.630000001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9336466.3599999994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9239666.3599999994</v>
      </c>
      <c r="D100" s="59">
        <f>C100/$C$99</f>
        <v>0.98963205175624924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5368299.74</v>
      </c>
      <c r="D101" s="59">
        <f t="shared" ref="D101:D164" si="0">C101/$C$99</f>
        <v>0.57498196137665947</v>
      </c>
      <c r="E101" s="58"/>
    </row>
    <row r="102" spans="1:5" x14ac:dyDescent="0.2">
      <c r="A102" s="56">
        <v>5111</v>
      </c>
      <c r="B102" s="53" t="s">
        <v>364</v>
      </c>
      <c r="C102" s="57">
        <v>4175340.15</v>
      </c>
      <c r="D102" s="59">
        <f t="shared" si="0"/>
        <v>0.44720775387659623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197577.26</v>
      </c>
      <c r="D104" s="59">
        <f t="shared" si="0"/>
        <v>2.1161888489897588E-2</v>
      </c>
      <c r="E104" s="58"/>
    </row>
    <row r="105" spans="1:5" x14ac:dyDescent="0.2">
      <c r="A105" s="56">
        <v>5114</v>
      </c>
      <c r="B105" s="53" t="s">
        <v>367</v>
      </c>
      <c r="C105" s="57">
        <v>619322.1</v>
      </c>
      <c r="D105" s="59">
        <f t="shared" si="0"/>
        <v>6.6333672303832941E-2</v>
      </c>
      <c r="E105" s="58"/>
    </row>
    <row r="106" spans="1:5" x14ac:dyDescent="0.2">
      <c r="A106" s="56">
        <v>5115</v>
      </c>
      <c r="B106" s="53" t="s">
        <v>368</v>
      </c>
      <c r="C106" s="57">
        <v>376060.23</v>
      </c>
      <c r="D106" s="59">
        <f t="shared" si="0"/>
        <v>4.0278646706332695E-2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1562985.3299999998</v>
      </c>
      <c r="D108" s="59">
        <f t="shared" si="0"/>
        <v>0.16740651866923237</v>
      </c>
      <c r="E108" s="58"/>
    </row>
    <row r="109" spans="1:5" x14ac:dyDescent="0.2">
      <c r="A109" s="56">
        <v>5121</v>
      </c>
      <c r="B109" s="53" t="s">
        <v>371</v>
      </c>
      <c r="C109" s="57">
        <v>60978.64</v>
      </c>
      <c r="D109" s="59">
        <f t="shared" si="0"/>
        <v>6.5312333005610491E-3</v>
      </c>
      <c r="E109" s="58"/>
    </row>
    <row r="110" spans="1:5" x14ac:dyDescent="0.2">
      <c r="A110" s="56">
        <v>5122</v>
      </c>
      <c r="B110" s="53" t="s">
        <v>372</v>
      </c>
      <c r="C110" s="57">
        <v>13838.9</v>
      </c>
      <c r="D110" s="59">
        <f t="shared" si="0"/>
        <v>1.4822417246946522E-3</v>
      </c>
      <c r="E110" s="58"/>
    </row>
    <row r="111" spans="1:5" x14ac:dyDescent="0.2">
      <c r="A111" s="56">
        <v>5123</v>
      </c>
      <c r="B111" s="53" t="s">
        <v>373</v>
      </c>
      <c r="C111" s="57">
        <v>416500</v>
      </c>
      <c r="D111" s="59">
        <f t="shared" si="0"/>
        <v>4.4610025242997828E-2</v>
      </c>
      <c r="E111" s="58"/>
    </row>
    <row r="112" spans="1:5" x14ac:dyDescent="0.2">
      <c r="A112" s="56">
        <v>5124</v>
      </c>
      <c r="B112" s="53" t="s">
        <v>374</v>
      </c>
      <c r="C112" s="57">
        <v>628178.37</v>
      </c>
      <c r="D112" s="59">
        <f t="shared" si="0"/>
        <v>6.7282239958716031E-2</v>
      </c>
      <c r="E112" s="58"/>
    </row>
    <row r="113" spans="1:5" x14ac:dyDescent="0.2">
      <c r="A113" s="56">
        <v>5125</v>
      </c>
      <c r="B113" s="53" t="s">
        <v>375</v>
      </c>
      <c r="C113" s="57">
        <v>84317.68</v>
      </c>
      <c r="D113" s="59">
        <f t="shared" si="0"/>
        <v>9.0310056019952279E-3</v>
      </c>
      <c r="E113" s="58"/>
    </row>
    <row r="114" spans="1:5" x14ac:dyDescent="0.2">
      <c r="A114" s="56">
        <v>5126</v>
      </c>
      <c r="B114" s="53" t="s">
        <v>376</v>
      </c>
      <c r="C114" s="57">
        <v>229696.55</v>
      </c>
      <c r="D114" s="59">
        <f t="shared" si="0"/>
        <v>2.4602086179422597E-2</v>
      </c>
      <c r="E114" s="58"/>
    </row>
    <row r="115" spans="1:5" x14ac:dyDescent="0.2">
      <c r="A115" s="56">
        <v>5127</v>
      </c>
      <c r="B115" s="53" t="s">
        <v>377</v>
      </c>
      <c r="C115" s="57">
        <v>110576.64</v>
      </c>
      <c r="D115" s="59">
        <f t="shared" si="0"/>
        <v>1.1843521492643177E-2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18898.55</v>
      </c>
      <c r="D117" s="59">
        <f t="shared" si="0"/>
        <v>2.0241651682018163E-3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2308381.29</v>
      </c>
      <c r="D118" s="59">
        <f t="shared" si="0"/>
        <v>0.24724357171035746</v>
      </c>
      <c r="E118" s="58"/>
    </row>
    <row r="119" spans="1:5" x14ac:dyDescent="0.2">
      <c r="A119" s="56">
        <v>5131</v>
      </c>
      <c r="B119" s="53" t="s">
        <v>381</v>
      </c>
      <c r="C119" s="57">
        <v>1398505.61</v>
      </c>
      <c r="D119" s="59">
        <f t="shared" si="0"/>
        <v>0.14978960519705661</v>
      </c>
      <c r="E119" s="58"/>
    </row>
    <row r="120" spans="1:5" x14ac:dyDescent="0.2">
      <c r="A120" s="56">
        <v>5132</v>
      </c>
      <c r="B120" s="53" t="s">
        <v>382</v>
      </c>
      <c r="C120" s="57">
        <v>360</v>
      </c>
      <c r="D120" s="59">
        <f t="shared" si="0"/>
        <v>3.8558485204031737E-5</v>
      </c>
      <c r="E120" s="58"/>
    </row>
    <row r="121" spans="1:5" x14ac:dyDescent="0.2">
      <c r="A121" s="56">
        <v>5133</v>
      </c>
      <c r="B121" s="53" t="s">
        <v>383</v>
      </c>
      <c r="C121" s="57">
        <v>133065.72</v>
      </c>
      <c r="D121" s="59">
        <f t="shared" si="0"/>
        <v>1.4252257210510638E-2</v>
      </c>
      <c r="E121" s="58"/>
    </row>
    <row r="122" spans="1:5" x14ac:dyDescent="0.2">
      <c r="A122" s="56">
        <v>5134</v>
      </c>
      <c r="B122" s="53" t="s">
        <v>384</v>
      </c>
      <c r="C122" s="57">
        <v>35093.97</v>
      </c>
      <c r="D122" s="59">
        <f t="shared" si="0"/>
        <v>3.7588064527659267E-3</v>
      </c>
      <c r="E122" s="58"/>
    </row>
    <row r="123" spans="1:5" x14ac:dyDescent="0.2">
      <c r="A123" s="56">
        <v>5135</v>
      </c>
      <c r="B123" s="53" t="s">
        <v>385</v>
      </c>
      <c r="C123" s="57">
        <v>621489.87</v>
      </c>
      <c r="D123" s="59">
        <f t="shared" si="0"/>
        <v>6.6565855435696125E-2</v>
      </c>
      <c r="E123" s="58"/>
    </row>
    <row r="124" spans="1:5" x14ac:dyDescent="0.2">
      <c r="A124" s="56">
        <v>5136</v>
      </c>
      <c r="B124" s="53" t="s">
        <v>386</v>
      </c>
      <c r="C124" s="57">
        <v>145</v>
      </c>
      <c r="D124" s="59">
        <f t="shared" si="0"/>
        <v>1.5530500984957226E-5</v>
      </c>
      <c r="E124" s="58"/>
    </row>
    <row r="125" spans="1:5" x14ac:dyDescent="0.2">
      <c r="A125" s="56">
        <v>5137</v>
      </c>
      <c r="B125" s="53" t="s">
        <v>387</v>
      </c>
      <c r="C125" s="57">
        <v>66</v>
      </c>
      <c r="D125" s="59">
        <f t="shared" si="0"/>
        <v>7.0690556207391516E-6</v>
      </c>
      <c r="E125" s="58"/>
    </row>
    <row r="126" spans="1:5" x14ac:dyDescent="0.2">
      <c r="A126" s="56">
        <v>5138</v>
      </c>
      <c r="B126" s="53" t="s">
        <v>388</v>
      </c>
      <c r="C126" s="57">
        <v>30564.560000000001</v>
      </c>
      <c r="D126" s="59">
        <f t="shared" si="0"/>
        <v>3.2736753736881674E-3</v>
      </c>
      <c r="E126" s="58"/>
    </row>
    <row r="127" spans="1:5" x14ac:dyDescent="0.2">
      <c r="A127" s="56">
        <v>5139</v>
      </c>
      <c r="B127" s="53" t="s">
        <v>389</v>
      </c>
      <c r="C127" s="57">
        <v>89090.559999999998</v>
      </c>
      <c r="D127" s="59">
        <f t="shared" si="0"/>
        <v>9.5422139988302814E-3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96800</v>
      </c>
      <c r="D128" s="59">
        <f t="shared" si="0"/>
        <v>1.0367948243750756E-2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8000</v>
      </c>
      <c r="D129" s="59">
        <f t="shared" si="0"/>
        <v>8.568552267562608E-4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8000</v>
      </c>
      <c r="D131" s="59">
        <f t="shared" si="0"/>
        <v>8.568552267562608E-4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88800</v>
      </c>
      <c r="D138" s="59">
        <f t="shared" si="0"/>
        <v>9.5110930169944943E-3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88800</v>
      </c>
      <c r="D140" s="59">
        <f t="shared" si="0"/>
        <v>9.5110930169944943E-3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A29" sqref="A1:E29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7" t="s">
        <v>626</v>
      </c>
      <c r="B1" s="147"/>
      <c r="C1" s="147"/>
      <c r="D1" s="29" t="s">
        <v>614</v>
      </c>
      <c r="E1" s="30">
        <v>2021</v>
      </c>
    </row>
    <row r="2" spans="1:5" ht="18.95" customHeight="1" x14ac:dyDescent="0.2">
      <c r="A2" s="147" t="s">
        <v>622</v>
      </c>
      <c r="B2" s="147"/>
      <c r="C2" s="147"/>
      <c r="D2" s="16" t="s">
        <v>619</v>
      </c>
      <c r="E2" s="30" t="str">
        <f>ESF!H2</f>
        <v>TRIMESTRAL</v>
      </c>
    </row>
    <row r="3" spans="1:5" ht="18.95" customHeight="1" x14ac:dyDescent="0.2">
      <c r="A3" s="147" t="s">
        <v>627</v>
      </c>
      <c r="B3" s="147"/>
      <c r="C3" s="147"/>
      <c r="D3" s="16" t="s">
        <v>620</v>
      </c>
      <c r="E3" s="30">
        <v>1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40196256.700000003</v>
      </c>
    </row>
    <row r="9" spans="1:5" x14ac:dyDescent="0.2">
      <c r="A9" s="35">
        <v>3120</v>
      </c>
      <c r="B9" s="31" t="s">
        <v>470</v>
      </c>
      <c r="C9" s="36">
        <v>3953712.43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5879693.2300000004</v>
      </c>
    </row>
    <row r="15" spans="1:5" x14ac:dyDescent="0.2">
      <c r="A15" s="35">
        <v>3220</v>
      </c>
      <c r="B15" s="31" t="s">
        <v>474</v>
      </c>
      <c r="C15" s="36">
        <v>32023475.350000001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A81" sqref="A1:E8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7" t="s">
        <v>626</v>
      </c>
      <c r="B1" s="147"/>
      <c r="C1" s="147"/>
      <c r="D1" s="29" t="s">
        <v>614</v>
      </c>
      <c r="E1" s="30">
        <v>2021</v>
      </c>
    </row>
    <row r="2" spans="1:5" s="37" customFormat="1" ht="18.95" customHeight="1" x14ac:dyDescent="0.25">
      <c r="A2" s="147" t="s">
        <v>623</v>
      </c>
      <c r="B2" s="147"/>
      <c r="C2" s="147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7" t="s">
        <v>627</v>
      </c>
      <c r="B3" s="147"/>
      <c r="C3" s="147"/>
      <c r="D3" s="16" t="s">
        <v>620</v>
      </c>
      <c r="E3" s="30">
        <v>1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489</v>
      </c>
      <c r="C10" s="36">
        <v>9351640.9299999997</v>
      </c>
      <c r="D10" s="36">
        <v>7026734.2199999997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9546020.1999999993</v>
      </c>
      <c r="D15" s="36">
        <f>SUM(D8:D14)</f>
        <v>7221113.4899999993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33365992.439999998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204807.97</v>
      </c>
    </row>
    <row r="24" spans="1:5" x14ac:dyDescent="0.2">
      <c r="A24" s="35">
        <v>1234</v>
      </c>
      <c r="B24" s="31" t="s">
        <v>235</v>
      </c>
      <c r="C24" s="36">
        <v>2450469.17</v>
      </c>
    </row>
    <row r="25" spans="1:5" x14ac:dyDescent="0.2">
      <c r="A25" s="35">
        <v>1235</v>
      </c>
      <c r="B25" s="31" t="s">
        <v>236</v>
      </c>
      <c r="C25" s="36">
        <v>19295449.699999999</v>
      </c>
    </row>
    <row r="26" spans="1:5" x14ac:dyDescent="0.2">
      <c r="A26" s="35">
        <v>1236</v>
      </c>
      <c r="B26" s="31" t="s">
        <v>237</v>
      </c>
      <c r="C26" s="36">
        <v>11415265.6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25312012.140000001</v>
      </c>
    </row>
    <row r="29" spans="1:5" x14ac:dyDescent="0.2">
      <c r="A29" s="35">
        <v>1241</v>
      </c>
      <c r="B29" s="31" t="s">
        <v>240</v>
      </c>
      <c r="C29" s="36">
        <v>2965087.68</v>
      </c>
    </row>
    <row r="30" spans="1:5" x14ac:dyDescent="0.2">
      <c r="A30" s="35">
        <v>1242</v>
      </c>
      <c r="B30" s="31" t="s">
        <v>241</v>
      </c>
      <c r="C30" s="36">
        <v>146568.26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9437046.3300000001</v>
      </c>
    </row>
    <row r="33" spans="1:5" x14ac:dyDescent="0.2">
      <c r="A33" s="35">
        <v>1245</v>
      </c>
      <c r="B33" s="31" t="s">
        <v>244</v>
      </c>
      <c r="C33" s="36">
        <v>83550.16</v>
      </c>
    </row>
    <row r="34" spans="1:5" x14ac:dyDescent="0.2">
      <c r="A34" s="35">
        <v>1246</v>
      </c>
      <c r="B34" s="31" t="s">
        <v>245</v>
      </c>
      <c r="C34" s="36">
        <v>12679759.710000001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1134149.58</v>
      </c>
    </row>
    <row r="38" spans="1:5" x14ac:dyDescent="0.2">
      <c r="A38" s="35">
        <v>1251</v>
      </c>
      <c r="B38" s="31" t="s">
        <v>250</v>
      </c>
      <c r="C38" s="36">
        <v>1134149.58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1304016.3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1304016.3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1304016.3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2021-04-21T15:47:05Z</cp:lastPrinted>
  <dcterms:created xsi:type="dcterms:W3CDTF">2012-12-11T20:36:24Z</dcterms:created>
  <dcterms:modified xsi:type="dcterms:W3CDTF">2021-04-21T15:47:12Z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