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F76" i="3" l="1"/>
  <c r="F44" i="3"/>
  <c r="F56" i="3" s="1"/>
  <c r="E44" i="3"/>
  <c r="E56" i="3" s="1"/>
  <c r="B44" i="3"/>
  <c r="B59" i="3" s="1"/>
  <c r="C44" i="3"/>
  <c r="C59" i="3" s="1"/>
  <c r="E76" i="3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<sst xmlns="http://schemas.openxmlformats.org/spreadsheetml/2006/main" count="121" uniqueCount="120">
  <si>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</si>
  <si>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</si>
  <si>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</si>
  <si>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</si>
  <si>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</si>
  <si>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</si>
  <si>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</si>
  <si>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</si>
  <si>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</si>
  <si>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</si>
  <si>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</si>
  <si>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</si>
  <si>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</si>
  <si>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</si>
  <si>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</si>
  <si>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</si>
  <si>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</si>
  <si>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</si>
  <si>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</si>
  <si>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</si>
  <si>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</si>
  <si>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</si>
  <si>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</si>
  <si>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</si>
  <si>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</si>
  <si>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</si>
  <si>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</si>
  <si>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</si>
  <si>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</si>
  <si>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</si>
  <si>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</si>
  <si>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</si>
  <si>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</si>
  <si>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</si>
  <si>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</si>
  <si>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</si>
  <si>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</si>
  <si>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</si>
  <si>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</si>
  <si>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</si>
  <si>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</si>
  <si>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</si>
  <si>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</si>
  <si>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</si>
  <si>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</si>
  <si>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</si>
  <si>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</si>
  <si>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</si>
  <si>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</si>
  <si>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</si>
  <si>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</si>
  <si>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</si>
  <si>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</si>
  <si>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</si>
  <si>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</si>
  <si>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</si>
  <si>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</si>
  <si>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</si>
  <si>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</si>
  <si>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</si>
  <si>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</si>
  <si>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</si>
  <si>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</si>
  <si>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</si>
  <si>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</si>
  <si>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</si>
  <si>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</si>
  <si>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</si>
  <si>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</si>
  <si>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</si>
  <si>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</si>
  <si>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</si>
  <si>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</si>
  <si>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</si>
  <si>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</si>
  <si>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</si>
  <si>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</si>
  <si>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</si>
  <si>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</si>
  <si>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</si>
  <si>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</si>
  <si>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</si>
  <si>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</si>
  <si>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</si>
  <si>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</si>
  <si>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</si>
  <si>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</si>
  <si>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</si>
  <si>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</si>
  <si>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</si>
  <si>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</si>
  <si>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</si>
  <si>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</si>
  <si>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</si>
  <si>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</si>
  <si>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</si>
  <si>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</si>
  <si>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</si>
  <si>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</si>
  <si>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</si>
  <si>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</si>
  <si>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</si>
  <si>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</si>
  <si>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</si>
  <si>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</si>
  <si>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</si>
  <si>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</si>
  <si>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</si>
  <si>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</si>
  <si>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</si>
  <si>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</si>
  <si>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</si>
  <si>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</si>
  <si>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</si>
  <si>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</si>
  <si>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</si>
  <si>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</si>
  <si>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</si>
  <si>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</si>
  <si>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SISTEMA DE AGUA POTABLE Y ALCANTARILLADO MUNICIPAL DE VALLE DE SANTIAGO
Estado de Situación Financiera Detallado - LDF
al 31 de Diciembre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</si>
</sst>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C45" zoomScale="120" zoomScaleNormal="120" workbookViewId="0">
      <selection sqref="A1:F79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9826626.3600000013</v>
      </c>
      <c r="C6" s="9">
        <f>SUM(C7:C13)</f>
        <v>6101526.6799999997</v>
      </c>
      <c r="D6" s="5" t="s">
        <v>6</v>
      </c>
      <c r="E6" s="9">
        <f>SUM(E7:E15)</f>
        <v>6559326.6999999993</v>
      </c>
      <c r="F6" s="9">
        <f>SUM(F7:F15)</f>
        <v>4823795.5</v>
      </c>
    </row>
    <row r="7" spans="1:6" x14ac:dyDescent="0.2">
      <c r="A7" s="10" t="s">
        <v>7</v>
      </c>
      <c r="B7" s="9"/>
      <c r="C7" s="9"/>
      <c r="D7" s="11" t="s">
        <v>8</v>
      </c>
      <c r="E7" s="9">
        <v>17186.07</v>
      </c>
      <c r="F7" s="9">
        <v>0</v>
      </c>
    </row>
    <row r="8" spans="1:6" x14ac:dyDescent="0.2">
      <c r="A8" s="10" t="s">
        <v>9</v>
      </c>
      <c r="B8" s="9">
        <v>9656603.5500000007</v>
      </c>
      <c r="C8" s="9">
        <v>0</v>
      </c>
      <c r="D8" s="11" t="s">
        <v>10</v>
      </c>
      <c r="E8" s="9">
        <v>1647414.23</v>
      </c>
      <c r="F8" s="9">
        <v>1159640.28</v>
      </c>
    </row>
    <row r="9" spans="1:6" x14ac:dyDescent="0.2">
      <c r="A9" s="10" t="s">
        <v>11</v>
      </c>
      <c r="B9" s="9">
        <v>170022.81</v>
      </c>
      <c r="C9" s="9">
        <v>6101526.6799999997</v>
      </c>
      <c r="D9" s="11" t="s">
        <v>12</v>
      </c>
      <c r="E9" s="9">
        <v>-77864.91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>
        <v>0</v>
      </c>
      <c r="F11" s="9">
        <v>0</v>
      </c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4580780.05</v>
      </c>
      <c r="F13" s="9">
        <v>3274195.61</v>
      </c>
    </row>
    <row r="14" spans="1:6" x14ac:dyDescent="0.2">
      <c r="A14" s="3" t="s">
        <v>21</v>
      </c>
      <c r="B14" s="9">
        <f>SUM(B15:B21)</f>
        <v>24695064.93</v>
      </c>
      <c r="C14" s="9">
        <f>SUM(C15:C21)</f>
        <v>21980058.66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391811.26</v>
      </c>
      <c r="F15" s="9">
        <v>389959.61</v>
      </c>
    </row>
    <row r="16" spans="1:6" x14ac:dyDescent="0.2">
      <c r="A16" s="10" t="s">
        <v>25</v>
      </c>
      <c r="B16" s="9">
        <v>27407.34</v>
      </c>
      <c r="C16" s="9">
        <v>27407.34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106259.61</v>
      </c>
      <c r="C17" s="9">
        <v>104793.81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>
        <v>10058014.560000001</v>
      </c>
      <c r="C18" s="9">
        <v>9566010.2400000002</v>
      </c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20219.73</v>
      </c>
      <c r="C19" s="9">
        <v>20219.73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14483163.689999999</v>
      </c>
      <c r="C21" s="9">
        <v>12261627.539999999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1811117.38</v>
      </c>
      <c r="C22" s="9">
        <f>SUM(C23:C27)</f>
        <v>23069.62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>
        <v>309704.62</v>
      </c>
      <c r="C24" s="9">
        <v>23069.62</v>
      </c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1501412.76</v>
      </c>
      <c r="C26" s="9">
        <v>0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275407.78000000003</v>
      </c>
      <c r="C34" s="9">
        <v>275407.78000000003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42598.28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42598.28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36608216.450000003</v>
      </c>
      <c r="C44" s="7">
        <f>C6+C14+C22+C28+C34+C35+C38</f>
        <v>28380062.740000002</v>
      </c>
      <c r="D44" s="8" t="s">
        <v>80</v>
      </c>
      <c r="E44" s="7">
        <f>E6+E16+E20+E23+E24+E28+E35+E39</f>
        <v>6601924.9799999995</v>
      </c>
      <c r="F44" s="7">
        <f>F6+F16+F20+F23+F24+F28+F35+F39</f>
        <v>4823795.5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21580735.690000001</v>
      </c>
      <c r="C49" s="9">
        <v>20640308.41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19297331.25</v>
      </c>
      <c r="C50" s="9">
        <v>17694078.07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1134149.58</v>
      </c>
      <c r="C51" s="9">
        <v>1134149.58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-2776848.29</v>
      </c>
      <c r="C52" s="9">
        <v>-1174759.17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1201990.03</v>
      </c>
      <c r="C53" s="9">
        <v>1201990.03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6601924.9799999995</v>
      </c>
      <c r="F56" s="7">
        <f>F54+F44</f>
        <v>4823795.5</v>
      </c>
    </row>
    <row r="57" spans="1:6" x14ac:dyDescent="0.2">
      <c r="A57" s="12" t="s">
        <v>100</v>
      </c>
      <c r="B57" s="7">
        <f>SUM(B47:B55)</f>
        <v>40437358.259999998</v>
      </c>
      <c r="C57" s="7">
        <f>SUM(C47:C55)</f>
        <v>39495766.920000002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77045574.710000008</v>
      </c>
      <c r="C59" s="7">
        <f>C44+C57</f>
        <v>67875829.659999996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44149969.130000003</v>
      </c>
      <c r="F60" s="9">
        <f>SUM(F61:F63)</f>
        <v>44149969.130000003</v>
      </c>
    </row>
    <row r="61" spans="1:6" x14ac:dyDescent="0.2">
      <c r="A61" s="13"/>
      <c r="B61" s="9"/>
      <c r="C61" s="9"/>
      <c r="D61" s="5" t="s">
        <v>104</v>
      </c>
      <c r="E61" s="9">
        <v>40196256.700000003</v>
      </c>
      <c r="F61" s="9">
        <v>40196256.700000003</v>
      </c>
    </row>
    <row r="62" spans="1:6" x14ac:dyDescent="0.2">
      <c r="A62" s="13"/>
      <c r="B62" s="9"/>
      <c r="C62" s="9"/>
      <c r="D62" s="5" t="s">
        <v>105</v>
      </c>
      <c r="E62" s="9">
        <v>3953712.43</v>
      </c>
      <c r="F62" s="9">
        <v>3953712.43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26293680.600000001</v>
      </c>
      <c r="F65" s="9">
        <f>SUM(F66:F70)</f>
        <v>18902065.030000001</v>
      </c>
    </row>
    <row r="66" spans="1:6" x14ac:dyDescent="0.2">
      <c r="A66" s="13"/>
      <c r="B66" s="9"/>
      <c r="C66" s="9"/>
      <c r="D66" s="5" t="s">
        <v>108</v>
      </c>
      <c r="E66" s="9">
        <v>7391615.5499999998</v>
      </c>
      <c r="F66" s="9">
        <v>7243321.5899999999</v>
      </c>
    </row>
    <row r="67" spans="1:6" x14ac:dyDescent="0.2">
      <c r="A67" s="13"/>
      <c r="B67" s="9"/>
      <c r="C67" s="9"/>
      <c r="D67" s="5" t="s">
        <v>109</v>
      </c>
      <c r="E67" s="9">
        <v>18902065.050000001</v>
      </c>
      <c r="F67" s="9">
        <v>11658743.439999999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70443649.730000004</v>
      </c>
      <c r="F76" s="7">
        <f>F60+F65+F72</f>
        <v>63052034.160000004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77045574.710000008</v>
      </c>
      <c r="F78" s="7">
        <f>F56+F76</f>
        <v>67875829.659999996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2018-05-29T19:20:20Z</cp:lastPrinted>
  <dcterms:created xsi:type="dcterms:W3CDTF">2017-01-11T17:17:46Z</dcterms:created>
  <dcterms:modified xsi:type="dcterms:W3CDTF">2018-05-29T19:20:23Z</dcterms:modified>
</cp:coreProperties>
</file>