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'ESF-03'!$A$7:$K$116</definedName>
    <definedName name="_xlnm._FilterDatabase" localSheetId="14" hidden="1">'ESF-08'!$A$7:$H$89</definedName>
    <definedName name="_xlnm.Print_Area" localSheetId="46">'Conciliacion_Ig (I)'!$A$1:$D$11</definedName>
    <definedName name="_xlnm.Print_Area" localSheetId="30">'EA-01'!$A$1:$D$49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'ESF-02'!$A$1:$H$31</definedName>
    <definedName name="_xlnm.Print_Area" localSheetId="5">'ESF-03'!$A$1:$I$123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62913"/>
</workbook>
</file>

<file path=xl/calcChain.xml><?xml version="1.0" encoding="utf-8"?>
<calcChain xmlns="http://schemas.openxmlformats.org/spreadsheetml/2006/main">
  <c r="D42" i="51" l="1"/>
  <c r="D41" i="51" s="1"/>
  <c r="C42" i="51"/>
  <c r="C41" i="51"/>
  <c r="D32" i="51"/>
  <c r="C32" i="51"/>
  <c r="D30" i="51"/>
  <c r="C30" i="51"/>
  <c r="D28" i="51"/>
  <c r="C28" i="51"/>
  <c r="D22" i="51"/>
  <c r="C22" i="51"/>
  <c r="D19" i="51"/>
  <c r="C19" i="51"/>
  <c r="D10" i="51"/>
  <c r="C10" i="51"/>
  <c r="C9" i="51" l="1"/>
  <c r="D9" i="51"/>
  <c r="C9" i="53"/>
  <c r="C27" i="53"/>
  <c r="C35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7" i="44"/>
  <c r="C91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1" i="37"/>
  <c r="D41" i="37"/>
  <c r="E41" i="37"/>
  <c r="C51" i="37"/>
  <c r="D51" i="37"/>
  <c r="E51" i="37"/>
  <c r="C61" i="37"/>
  <c r="D61" i="37"/>
  <c r="E61" i="37"/>
  <c r="C79" i="37"/>
  <c r="D79" i="37"/>
  <c r="E79" i="37"/>
  <c r="C89" i="37"/>
  <c r="D89" i="37"/>
  <c r="E89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51" i="32"/>
  <c r="D51" i="32"/>
  <c r="E51" i="32"/>
  <c r="F51" i="32"/>
  <c r="G51" i="32"/>
  <c r="C81" i="32"/>
  <c r="D81" i="32"/>
  <c r="E81" i="32"/>
  <c r="F81" i="32"/>
  <c r="G81" i="32"/>
  <c r="C91" i="32"/>
  <c r="D91" i="32"/>
  <c r="E91" i="32"/>
  <c r="F91" i="32"/>
  <c r="G91" i="32"/>
  <c r="C101" i="32"/>
  <c r="D101" i="32"/>
  <c r="E101" i="32"/>
  <c r="F101" i="32"/>
  <c r="G101" i="32"/>
  <c r="C111" i="32"/>
  <c r="D111" i="32"/>
  <c r="E111" i="32"/>
  <c r="F111" i="32"/>
  <c r="G111" i="32"/>
  <c r="C121" i="32"/>
  <c r="D121" i="32"/>
  <c r="E121" i="32"/>
  <c r="F121" i="32"/>
  <c r="G121" i="32"/>
  <c r="C14" i="31"/>
  <c r="D14" i="31"/>
  <c r="E14" i="31"/>
  <c r="F14" i="31"/>
  <c r="G14" i="31"/>
  <c r="H14" i="31"/>
  <c r="C29" i="31"/>
  <c r="D29" i="31"/>
  <c r="E29" i="31"/>
  <c r="F29" i="31"/>
  <c r="G29" i="31"/>
  <c r="H29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105" i="46" l="1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51" i="46"/>
  <c r="D39" i="46"/>
  <c r="D31" i="46"/>
  <c r="D23" i="46"/>
  <c r="D15" i="46"/>
  <c r="D90" i="46"/>
  <c r="D78" i="46"/>
  <c r="D70" i="46"/>
  <c r="D62" i="46"/>
  <c r="D54" i="46"/>
  <c r="D46" i="46"/>
  <c r="D38" i="46"/>
  <c r="D30" i="46"/>
  <c r="D22" i="46"/>
  <c r="D10" i="46"/>
  <c r="D108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47" i="46"/>
  <c r="D43" i="46"/>
  <c r="D35" i="46"/>
  <c r="D27" i="46"/>
  <c r="D19" i="46"/>
  <c r="D11" i="46"/>
  <c r="D106" i="46"/>
  <c r="D102" i="46"/>
  <c r="D98" i="46"/>
  <c r="D94" i="46"/>
  <c r="D86" i="46"/>
  <c r="D82" i="46"/>
  <c r="D74" i="46"/>
  <c r="D66" i="46"/>
  <c r="D58" i="46"/>
  <c r="D50" i="46"/>
  <c r="D42" i="46"/>
  <c r="D34" i="46"/>
  <c r="D26" i="46"/>
  <c r="D18" i="46"/>
  <c r="D14" i="46"/>
  <c r="C20" i="52"/>
  <c r="D109" i="46" l="1"/>
</calcChain>
</file>

<file path=xl/sharedStrings.xml><?xml version="1.0" encoding="utf-8"?>
<sst xmlns="http://schemas.openxmlformats.org/spreadsheetml/2006/main" count="1434" uniqueCount="888">
  <si>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</si>
  <si>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</si>
  <si>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</si>
  <si>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</si>
  <si>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</si>
  <si>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</si>
  <si>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</si>
  <si>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</si>
  <si>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</si>
  <si>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</si>
  <si>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</si>
  <si>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</si>
  <si>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</si>
  <si>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</si>
  <si>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</si>
  <si>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</si>
  <si>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</si>
  <si>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</si>
  <si>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</si>
  <si>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</si>
  <si>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</si>
  <si>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</si>
  <si>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</si>
  <si>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</si>
  <si>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</si>
  <si>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</si>
  <si>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</si>
  <si>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</si>
  <si>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</si>
  <si>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</si>
  <si>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</si>
  <si>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</si>
  <si>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</si>
  <si>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</si>
  <si>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</si>
  <si>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</si>
  <si>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</si>
  <si>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</si>
  <si>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</si>
  <si>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</si>
  <si>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</si>
  <si>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</si>
  <si>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</si>
  <si>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</si>
  <si>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</si>
  <si>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</si>
  <si>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</si>
  <si>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</si>
  <si>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</si>
  <si>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</si>
  <si>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</si>
  <si>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</si>
  <si>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</si>
  <si>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</si>
  <si>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</si>
  <si>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</si>
  <si>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</si>
  <si>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</si>
  <si>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</si>
  <si>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</si>
  <si>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</si>
  <si>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</si>
  <si>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</si>
  <si>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</si>
  <si>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</si>
  <si>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</si>
  <si>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</si>
  <si>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</si>
  <si>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</si>
  <si>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</si>
  <si>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</si>
  <si>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</si>
  <si>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</si>
  <si>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</si>
  <si>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</si>
  <si>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</si>
  <si>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</si>
  <si>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</si>
  <si>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</si>
  <si>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</si>
  <si>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</si>
  <si>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</si>
  <si>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</si>
  <si>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</si>
  <si>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</si>
  <si>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</si>
  <si>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</si>
  <si>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</si>
  <si>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</si>
  <si>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</si>
  <si>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</si>
  <si>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</si>
  <si>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</si>
  <si>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</si>
  <si>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</si>
  <si>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</si>
  <si>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</si>
  <si>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</si>
  <si>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</si>
  <si>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</si>
  <si>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</si>
  <si>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</si>
  <si>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</si>
  <si>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</si>
  <si>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</si>
  <si>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</si>
  <si>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</si>
  <si>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</si>
  <si>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</si>
  <si>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</si>
  <si>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</si>
  <si>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</si>
  <si>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</si>
  <si>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</si>
  <si>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</si>
  <si>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</si>
  <si>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</si>
  <si>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</si>
  <si>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</si>
  <si>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</si>
  <si>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</si>
  <si>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</si>
  <si>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</si>
  <si>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</si>
  <si>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</si>
  <si>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</si>
  <si>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</si>
  <si>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</si>
  <si>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</si>
  <si>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</si>
  <si>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</si>
  <si>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</si>
  <si>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</si>
  <si>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</si>
  <si>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</si>
  <si>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</si>
  <si>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</si>
  <si>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</si>
  <si>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</si>
  <si>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</si>
  <si>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</si>
  <si>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</si>
  <si>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</si>
  <si>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</si>
  <si>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</si>
  <si>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</si>
  <si>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</si>
  <si>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</si>
  <si>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</si>
  <si>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</si>
  <si>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</si>
  <si>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</si>
  <si>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</si>
  <si>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</si>
  <si>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</si>
  <si>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</si>
  <si>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</si>
  <si>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</si>
  <si>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</si>
  <si>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</si>
  <si>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</si>
  <si>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</si>
  <si>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</si>
  <si>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</si>
  <si>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</si>
  <si>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</si>
  <si>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</si>
  <si>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</si>
  <si>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</si>
  <si>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</si>
  <si>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</si>
  <si>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</si>
  <si>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</si>
  <si>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</si>
  <si>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</si>
  <si>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</si>
  <si>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</si>
  <si>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</si>
  <si>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</si>
  <si>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</si>
  <si>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</si>
  <si>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</si>
  <si>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</si>
  <si>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</si>
  <si>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</si>
  <si>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</si>
  <si>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</si>
  <si>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</si>
  <si>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</si>
  <si>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</si>
  <si>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</si>
  <si>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</si>
  <si>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</si>
  <si>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</si>
  <si>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</si>
  <si>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</si>
  <si>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</si>
  <si>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</si>
  <si>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</si>
  <si>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</si>
  <si>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</si>
  <si>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</si>
  <si>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</si>
  <si>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</si>
  <si>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</si>
  <si>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</si>
  <si>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</si>
  <si>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</si>
  <si>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</si>
  <si>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</si>
  <si>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</si>
  <si>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</si>
  <si>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</si>
  <si>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</si>
  <si>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</si>
  <si>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</si>
  <si>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</si>
  <si>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</si>
  <si>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</si>
  <si>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</si>
  <si>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</si>
  <si>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</si>
  <si>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</si>
  <si>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</si>
  <si>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</si>
  <si>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</si>
  <si>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</si>
  <si>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</si>
  <si>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</si>
  <si>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</si>
  <si>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</si>
  <si>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</si>
  <si>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</si>
  <si>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</si>
  <si>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</si>
  <si>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</si>
  <si>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</si>
  <si>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</si>
  <si>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</si>
  <si>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</si>
  <si>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</si>
  <si>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</si>
  <si>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</si>
  <si>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</si>
  <si>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</si>
  <si>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</si>
  <si>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</si>
  <si>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</si>
  <si>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</si>
  <si>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</si>
  <si>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</si>
  <si>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</si>
  <si>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</si>
  <si>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</si>
  <si>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</si>
  <si>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</si>
  <si>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</si>
  <si>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</si>
  <si>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</si>
  <si>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</si>
  <si>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</si>
  <si>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</si>
  <si>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</si>
  <si>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</si>
  <si>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</si>
  <si>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</si>
  <si>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</si>
  <si>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</si>
  <si>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</si>
  <si>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</si>
  <si>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</si>
  <si>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</si>
  <si>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</si>
  <si>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</si>
  <si>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</si>
  <si>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</si>
  <si>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</si>
  <si>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</si>
  <si>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</si>
  <si>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</si>
  <si>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</si>
  <si>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</si>
  <si>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</si>
  <si>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</si>
  <si>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</si>
  <si>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</si>
  <si>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</si>
  <si>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</si>
  <si>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</si>
  <si>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</si>
  <si>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</si>
  <si>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</si>
  <si>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</si>
  <si>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</si>
  <si>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</si>
  <si>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</si>
  <si>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</si>
  <si>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</si>
  <si>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</si>
  <si>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</si>
  <si>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</si>
  <si>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</si>
  <si>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</si>
  <si>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</si>
  <si>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</si>
  <si>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</si>
  <si>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</si>
  <si>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</si>
  <si>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</si>
  <si>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</si>
  <si>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</si>
  <si>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</si>
  <si>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</si>
  <si>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</si>
  <si>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</si>
  <si>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</si>
  <si>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</si>
  <si>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</si>
  <si>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</si>
  <si>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</si>
  <si>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</si>
  <si>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</si>
  <si>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</si>
  <si>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</si>
  <si>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</si>
  <si>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</si>
  <si>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</si>
  <si>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</si>
  <si>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</si>
  <si>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</si>
  <si>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</si>
  <si>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</si>
  <si>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</si>
  <si>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</si>
  <si>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</si>
  <si>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</si>
  <si>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</si>
  <si>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</si>
  <si>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</si>
  <si>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</si>
  <si>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</si>
  <si>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</si>
  <si>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</si>
  <si>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</si>
  <si>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</si>
  <si>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</si>
  <si>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</si>
  <si>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</si>
  <si>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</si>
  <si>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</si>
  <si>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</si>
  <si>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</si>
  <si>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</si>
  <si>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</si>
  <si>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</si>
  <si>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</si>
  <si>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</si>
  <si>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</si>
  <si>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</si>
  <si>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</si>
  <si>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</si>
  <si>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</si>
  <si>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</si>
  <si>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</si>
  <si>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</si>
  <si>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</si>
  <si>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</si>
  <si>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</si>
  <si>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</si>
  <si>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</si>
  <si>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</si>
  <si>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</si>
  <si>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</si>
  <si>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</si>
  <si>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</si>
  <si>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</si>
  <si>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</si>
  <si>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</si>
  <si>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</si>
  <si>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</si>
  <si>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</si>
  <si>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</si>
  <si>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</si>
  <si>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</si>
  <si>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</si>
  <si>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</si>
  <si>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</si>
  <si>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</si>
  <si>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</si>
  <si>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</si>
  <si>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</si>
  <si>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</si>
  <si>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</si>
  <si>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</si>
  <si>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</si>
  <si>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</si>
  <si>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</si>
  <si>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</si>
  <si>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</si>
  <si>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</si>
  <si>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</si>
  <si>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</si>
  <si>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</si>
  <si>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</si>
  <si>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</si>
  <si>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</si>
  <si>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</si>
  <si>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</si>
  <si>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</si>
  <si>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</si>
  <si>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</si>
  <si>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</si>
  <si>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</si>
  <si>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</si>
  <si>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</si>
  <si>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</si>
  <si>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</si>
  <si>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</si>
  <si>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</si>
  <si>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</si>
  <si>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</si>
  <si>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</si>
  <si>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</si>
  <si>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</si>
  <si>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</si>
  <si>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</si>
  <si>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</si>
  <si>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</si>
  <si>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</si>
  <si>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</si>
  <si>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</si>
  <si>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</si>
  <si>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</si>
  <si>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</si>
  <si>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</si>
  <si>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</si>
  <si>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</si>
  <si>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</si>
  <si>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</si>
  <si>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</si>
  <si>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</si>
  <si>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</si>
  <si>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</si>
  <si>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</si>
  <si>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</si>
  <si>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</si>
  <si>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</si>
  <si>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</si>
  <si>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</si>
  <si>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</si>
  <si>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</si>
  <si>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</si>
  <si>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</si>
  <si>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</si>
  <si>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</si>
  <si>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</si>
  <si>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</si>
  <si>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</si>
  <si>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</si>
  <si>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</si>
  <si>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</si>
  <si>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</si>
  <si>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</si>
  <si>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</si>
  <si>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</si>
  <si>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</si>
  <si>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</si>
  <si>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</si>
  <si>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</si>
  <si>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</si>
  <si>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</si>
  <si>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</si>
  <si>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</si>
  <si>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</si>
  <si>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</si>
  <si>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</si>
  <si>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</si>
  <si>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</si>
  <si>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</si>
  <si>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</si>
  <si>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</si>
  <si>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</si>
  <si>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</si>
  <si>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</si>
  <si>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</si>
  <si>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</si>
  <si>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</si>
  <si>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</si>
  <si>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</si>
  <si>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</si>
  <si>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</si>
  <si>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</si>
  <si>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</si>
  <si>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</si>
  <si>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</si>
  <si>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</si>
  <si>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</si>
  <si>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</si>
  <si>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</si>
  <si>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</si>
  <si>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</si>
  <si>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</si>
  <si>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</si>
  <si>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</si>
  <si>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</si>
  <si>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</si>
  <si>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</si>
  <si>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</si>
  <si>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</si>
  <si>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</si>
  <si>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</si>
  <si>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</si>
  <si>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</si>
  <si>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</si>
  <si>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</si>
  <si>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</si>
  <si>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</si>
  <si>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</si>
  <si>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</si>
  <si>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</si>
  <si>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</si>
  <si>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</si>
  <si>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</si>
  <si>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</si>
  <si>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0112400002</t>
  </si>
  <si>
    <t>USUARIOS SERVICIO COMERCIAL</t>
  </si>
  <si>
    <t>0112400003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</si>
  <si>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</si>
  <si>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</si>
  <si>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</si>
  <si>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</si>
  <si>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</si>
  <si>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</si>
  <si>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</si>
  <si>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</si>
  <si>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</si>
  <si>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</si>
  <si>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</si>
  <si>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</si>
  <si>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</si>
  <si>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</si>
  <si>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</si>
  <si>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</si>
  <si>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</si>
  <si>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</si>
  <si>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</si>
  <si>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</si>
  <si>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IVA ACREEDITABLE</t>
  </si>
  <si>
    <t>0112900004</t>
  </si>
  <si>
    <t>IVA a favor</t>
  </si>
  <si>
    <t>0112900005</t>
  </si>
  <si>
    <t>IVA A FAVOR AÑOS ANTERIORES</t>
  </si>
  <si>
    <t>0112900006</t>
  </si>
  <si>
    <t>IVA A FAVOR 2006</t>
  </si>
  <si>
    <t>0112900007</t>
  </si>
  <si>
    <t>IVA A FAVOR 2007</t>
  </si>
  <si>
    <t>0112900008</t>
  </si>
  <si>
    <t>IVA A FAVOR 2008</t>
  </si>
  <si>
    <t>0112900009</t>
  </si>
  <si>
    <t>IVA A FAVOR 2009</t>
  </si>
  <si>
    <t>0112900010</t>
  </si>
  <si>
    <t>IVA A FAVOR 2010 EN ADELANTE</t>
  </si>
  <si>
    <t>0113200001</t>
  </si>
  <si>
    <t>Ant Prov Ad Bienes Muebles e Inm C P</t>
  </si>
  <si>
    <t>0113400001</t>
  </si>
  <si>
    <t>Ant Contratistas C P</t>
  </si>
  <si>
    <t>0115132471</t>
  </si>
  <si>
    <t>Almacén de Estructuras y Manufacturas</t>
  </si>
  <si>
    <t>0115132491</t>
  </si>
  <si>
    <t>Almacén de Material Diverso</t>
  </si>
  <si>
    <t>0123305831</t>
  </si>
  <si>
    <t>Edificios e instalaciones</t>
  </si>
  <si>
    <t>0123405891</t>
  </si>
  <si>
    <t>Infraestructura</t>
  </si>
  <si>
    <t>0123536131</t>
  </si>
  <si>
    <t>Constr obras p abastecde agua petróleo gas el</t>
  </si>
  <si>
    <t>0123636231</t>
  </si>
  <si>
    <t>Constr de obras p abastecde agua petróleo gas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</si>
  <si>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</si>
  <si>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</si>
  <si>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</si>
  <si>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</si>
  <si>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</si>
  <si>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</si>
  <si>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</si>
  <si>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</si>
  <si>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</si>
  <si>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</si>
  <si>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</si>
  <si>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</si>
  <si>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</si>
  <si>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</si>
  <si>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</si>
  <si>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</si>
  <si>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</si>
  <si>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</si>
  <si>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</si>
  <si>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</si>
  <si>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</si>
  <si>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</si>
  <si>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</si>
  <si>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</si>
  <si>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</si>
  <si>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</si>
  <si>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</si>
  <si>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</si>
  <si>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</si>
  <si>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</si>
  <si>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</si>
  <si>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</si>
  <si>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0124675671</t>
  </si>
  <si>
    <t>Herramientas y maquinas  herramienta</t>
  </si>
  <si>
    <t>0124695691</t>
  </si>
  <si>
    <t>Otros equipos</t>
  </si>
  <si>
    <t>0126305111</t>
  </si>
  <si>
    <t>0126305151</t>
  </si>
  <si>
    <t>0126305191</t>
  </si>
  <si>
    <t>0126305211</t>
  </si>
  <si>
    <t>0126305231</t>
  </si>
  <si>
    <t>0126305411</t>
  </si>
  <si>
    <t>0126305421</t>
  </si>
  <si>
    <t>0126305491</t>
  </si>
  <si>
    <t>0126305621</t>
  </si>
  <si>
    <t>0126305651</t>
  </si>
  <si>
    <t>0126305671</t>
  </si>
  <si>
    <t>Software</t>
  </si>
  <si>
    <t>Estudios, Formulación y Evaluación de Proyectos</t>
  </si>
  <si>
    <t>0211100001</t>
  </si>
  <si>
    <t>Sueldos por pagar CP</t>
  </si>
  <si>
    <t>0211100171</t>
  </si>
  <si>
    <t>PASIVOS CAPITULO 1000 AL CIERRE 2017</t>
  </si>
  <si>
    <t>0211200001</t>
  </si>
  <si>
    <t>Proveedores por pagar CP</t>
  </si>
  <si>
    <t>0211200172</t>
  </si>
  <si>
    <t>PASIVOS CAPITULO 2000 AL CIERRE 2017</t>
  </si>
  <si>
    <t>0211200173</t>
  </si>
  <si>
    <t>PASIVOS CAPITULO 3000 AL CIERRE 2017</t>
  </si>
  <si>
    <t>0211300001</t>
  </si>
  <si>
    <t>Contratistas por pagar CP</t>
  </si>
  <si>
    <t>0211700001</t>
  </si>
  <si>
    <t>IVA CAUSADO</t>
  </si>
  <si>
    <t>0211700002</t>
  </si>
  <si>
    <t>IVA X CAUSAR</t>
  </si>
  <si>
    <t>0211700103</t>
  </si>
  <si>
    <t>RETENCION IMSS</t>
  </si>
  <si>
    <t>0211700104</t>
  </si>
  <si>
    <t>CREDITOS  INFONAVIT</t>
  </si>
  <si>
    <t>0211700201</t>
  </si>
  <si>
    <t>I.S.R. POR SALARIOS</t>
  </si>
  <si>
    <t>0211700401</t>
  </si>
  <si>
    <t>OMAR RAMIREZ VIDAL</t>
  </si>
  <si>
    <t>0211900001</t>
  </si>
  <si>
    <t>Otras ctas por pagar CP</t>
  </si>
  <si>
    <t>0415908101</t>
  </si>
  <si>
    <t>RENDIMIENTOS BANCARIOS</t>
  </si>
  <si>
    <t>0417308101</t>
  </si>
  <si>
    <t>Agua potable - Domestica</t>
  </si>
  <si>
    <t>0417308102</t>
  </si>
  <si>
    <t>Agua potable - Comercial</t>
  </si>
  <si>
    <t>0417308103</t>
  </si>
  <si>
    <t>Agua potable - Industrial</t>
  </si>
  <si>
    <t>0417308104</t>
  </si>
  <si>
    <t>Agua potable - Mixta</t>
  </si>
  <si>
    <t>0417308105</t>
  </si>
  <si>
    <t>Alcantarillado - Domestica</t>
  </si>
  <si>
    <t>0417308106</t>
  </si>
  <si>
    <t>Alcantarillado - Comercial</t>
  </si>
  <si>
    <t>0417308107</t>
  </si>
  <si>
    <t>Alcantarillado - Industrial</t>
  </si>
  <si>
    <t>0417308108</t>
  </si>
  <si>
    <t>Alcantarillado - Mixta</t>
  </si>
  <si>
    <t>0417308109</t>
  </si>
  <si>
    <t>Tratamiento agua residual - Domestica</t>
  </si>
  <si>
    <t>0417308110</t>
  </si>
  <si>
    <t>Tratamiento agua residual - Comercial</t>
  </si>
  <si>
    <t>0417308111</t>
  </si>
  <si>
    <t>Tratamiento agua residual - Industrial</t>
  </si>
  <si>
    <t>0417308112</t>
  </si>
  <si>
    <t>Tratamiento agua residual - Mixta</t>
  </si>
  <si>
    <t>0417308113</t>
  </si>
  <si>
    <t>Contratos de Agua potable</t>
  </si>
  <si>
    <t>0417308114</t>
  </si>
  <si>
    <t>Duplicados</t>
  </si>
  <si>
    <t>0417308115</t>
  </si>
  <si>
    <t>Constancias</t>
  </si>
  <si>
    <t>0417308116</t>
  </si>
  <si>
    <t>Cambio de titular</t>
  </si>
  <si>
    <t>0417308117</t>
  </si>
  <si>
    <t>Suspención Voluntaria</t>
  </si>
  <si>
    <t>0417308118</t>
  </si>
  <si>
    <t>Reactivación</t>
  </si>
  <si>
    <t>0417308119</t>
  </si>
  <si>
    <t>Dezasolve Domestico</t>
  </si>
  <si>
    <t>0417308120</t>
  </si>
  <si>
    <t>Reconexión</t>
  </si>
  <si>
    <t>0417308121</t>
  </si>
  <si>
    <t>Agua p/pipas</t>
  </si>
  <si>
    <t>0417308122</t>
  </si>
  <si>
    <t>Transporte de Agua</t>
  </si>
  <si>
    <t>0417308123</t>
  </si>
  <si>
    <t>Dezasolve no domestico</t>
  </si>
  <si>
    <t>0417308124</t>
  </si>
  <si>
    <t>Incorporación Individual</t>
  </si>
  <si>
    <t>0417308128</t>
  </si>
  <si>
    <t>Inspección General</t>
  </si>
  <si>
    <t>0417308129</t>
  </si>
  <si>
    <t>Multas</t>
  </si>
  <si>
    <t>0417308130</t>
  </si>
  <si>
    <t>Rezagos - Domestico</t>
  </si>
  <si>
    <t>0417308131</t>
  </si>
  <si>
    <t>Rezago - Comercial</t>
  </si>
  <si>
    <t>0417308132</t>
  </si>
  <si>
    <t>Rezagos - Industrial</t>
  </si>
  <si>
    <t>0417308133</t>
  </si>
  <si>
    <t>Rezagos - Mixto</t>
  </si>
  <si>
    <t>0417308134</t>
  </si>
  <si>
    <t>Recargos</t>
  </si>
  <si>
    <t>0417308135</t>
  </si>
  <si>
    <t>Gastos de ejecución</t>
  </si>
  <si>
    <t>0417308136</t>
  </si>
  <si>
    <t>Tomas de agua potable</t>
  </si>
  <si>
    <t>0417308137</t>
  </si>
  <si>
    <t>Cuadro de medición</t>
  </si>
  <si>
    <t>0417308138</t>
  </si>
  <si>
    <t>Medido de agua potable</t>
  </si>
  <si>
    <t>0417308140</t>
  </si>
  <si>
    <t>Por la venta de agua tratada</t>
  </si>
  <si>
    <t>0417308142</t>
  </si>
  <si>
    <t>Otros Servicios</t>
  </si>
  <si>
    <t>0421308101</t>
  </si>
  <si>
    <t>PRODDER</t>
  </si>
  <si>
    <t>0421308103</t>
  </si>
  <si>
    <t>PROSANEAR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</si>
  <si>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</si>
  <si>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</si>
  <si>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</si>
  <si>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</si>
  <si>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</si>
  <si>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</si>
  <si>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</si>
  <si>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</si>
  <si>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</si>
  <si>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</si>
  <si>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</si>
  <si>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</si>
  <si>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</si>
  <si>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</si>
  <si>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</si>
  <si>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</si>
  <si>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</si>
  <si>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</si>
  <si>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</si>
  <si>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</si>
  <si>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</si>
  <si>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</si>
  <si>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</si>
  <si>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</si>
  <si>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</si>
  <si>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</si>
  <si>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</si>
  <si>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</si>
  <si>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</si>
  <si>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</si>
  <si>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</si>
  <si>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</si>
  <si>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</si>
  <si>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</si>
  <si>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0512402491</t>
  </si>
  <si>
    <t>Materiales diversos</t>
  </si>
  <si>
    <t>0512502551</t>
  </si>
  <si>
    <t>Mat accesorios y suministros de laboratorio</t>
  </si>
  <si>
    <t>0512502591</t>
  </si>
  <si>
    <t>Otros productos químicos</t>
  </si>
  <si>
    <t>0512602612</t>
  </si>
  <si>
    <t>Combus Lub y aditivos vehículos Serv Pub</t>
  </si>
  <si>
    <t>0512702711</t>
  </si>
  <si>
    <t>Vestuario y uniformes</t>
  </si>
  <si>
    <t>0512702722</t>
  </si>
  <si>
    <t>Prendas de protección personal</t>
  </si>
  <si>
    <t>0512902911</t>
  </si>
  <si>
    <t>Herramientas menores</t>
  </si>
  <si>
    <t>0512902941</t>
  </si>
  <si>
    <t>Ref y Acces men Eq cómputo y tecn de la Info</t>
  </si>
  <si>
    <t>0512902981</t>
  </si>
  <si>
    <t>Ref y Acces menores de maquinaria y otros Equip</t>
  </si>
  <si>
    <t>0513103111</t>
  </si>
  <si>
    <t>Servicio de energía eléctrica</t>
  </si>
  <si>
    <t>0513103141</t>
  </si>
  <si>
    <t>Servicio telefonía tradicional</t>
  </si>
  <si>
    <t>0513103161</t>
  </si>
  <si>
    <t>Servicios de telecomunicaciones y satélites</t>
  </si>
  <si>
    <t>0513203261</t>
  </si>
  <si>
    <t>Arrendamiento de maquinaria y equipo</t>
  </si>
  <si>
    <t>0513303311</t>
  </si>
  <si>
    <t>Servicios legales</t>
  </si>
  <si>
    <t>0513303312</t>
  </si>
  <si>
    <t>Servicios de contabilidad</t>
  </si>
  <si>
    <t>0513303341</t>
  </si>
  <si>
    <t>Servicios de capacitación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</si>
  <si>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</si>
  <si>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</si>
  <si>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</si>
  <si>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</si>
  <si>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</si>
  <si>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</si>
  <si>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</si>
  <si>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</si>
  <si>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</si>
  <si>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</si>
  <si>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</si>
  <si>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</si>
  <si>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</si>
  <si>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</si>
  <si>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</si>
  <si>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</si>
  <si>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</si>
  <si>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</si>
  <si>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0513703751</t>
  </si>
  <si>
    <t>Viáticos nac p Serv pub Desemp funciones ofic</t>
  </si>
  <si>
    <t>0513803812</t>
  </si>
  <si>
    <t>Gastos de ceremonial de titulares de depend y ent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</si>
  <si>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</si>
  <si>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</si>
  <si>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</si>
  <si>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</si>
  <si>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</si>
  <si>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</si>
  <si>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</si>
  <si>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</si>
  <si>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</si>
  <si>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</si>
  <si>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0551505111</t>
  </si>
  <si>
    <t>0551505151</t>
  </si>
  <si>
    <t>0551505191</t>
  </si>
  <si>
    <t>0551505211</t>
  </si>
  <si>
    <t>0551505231</t>
  </si>
  <si>
    <t>0551505411</t>
  </si>
  <si>
    <t>0551505421</t>
  </si>
  <si>
    <t>0551505491</t>
  </si>
  <si>
    <t>0551505621</t>
  </si>
  <si>
    <t>0551505651</t>
  </si>
  <si>
    <t>0551505671</t>
  </si>
  <si>
    <t>0311000001</t>
  </si>
  <si>
    <t>Aportaciones Municipales</t>
  </si>
  <si>
    <t>0311000002</t>
  </si>
  <si>
    <t>Aportaciones Estatales</t>
  </si>
  <si>
    <t>0311000003</t>
  </si>
  <si>
    <t>Aportaciones Federales</t>
  </si>
  <si>
    <t>0312000001</t>
  </si>
  <si>
    <t>Revaluaciones del patrimonio</t>
  </si>
  <si>
    <t>0321000001</t>
  </si>
  <si>
    <t>RESULTADO DEL EJERC (AHORRO/DESAHORRO)</t>
  </si>
  <si>
    <t>0322000501</t>
  </si>
  <si>
    <t>APLICACION DE REMANENTE DE RECURSOS PROPIOS 2015</t>
  </si>
  <si>
    <t>0322000502</t>
  </si>
  <si>
    <t>APLICACION DE REMANENTE DE RECURSOS PROPIOS 2016</t>
  </si>
  <si>
    <t>0322002000</t>
  </si>
  <si>
    <t>RESULTADO DE EJERCICIOS ANTER A 2012</t>
  </si>
  <si>
    <t>0322002003</t>
  </si>
  <si>
    <t>Resultado del Ejercicio 2003</t>
  </si>
  <si>
    <t>0322002006</t>
  </si>
  <si>
    <t>Resultado del Ejercicio 2006</t>
  </si>
  <si>
    <t>0322002007</t>
  </si>
  <si>
    <t>Resultado del Ejercicio 2007</t>
  </si>
  <si>
    <t>0322002008</t>
  </si>
  <si>
    <t>Resultado del Ejercicio 2008</t>
  </si>
  <si>
    <t>0322002011</t>
  </si>
  <si>
    <t>Resultado del Ejercicio 2011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</si>
  <si>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</si>
  <si>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</si>
  <si>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</si>
  <si>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</si>
  <si>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</si>
  <si>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</si>
  <si>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</si>
  <si>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</si>
  <si>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</si>
  <si>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</si>
  <si>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</si>
  <si>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</si>
  <si>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</si>
  <si>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</si>
  <si>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</si>
  <si>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</si>
  <si>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111300107  BANCOMER CTA 0109663282</t>
  </si>
  <si>
    <t>CTA 0111092014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</si>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</sst>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6" activePane="bottomLeft" state="frozen"/>
      <selection activeCell="A14" sqref="A14:B14"/>
      <selection pane="bottomLeft" activeCell="C44" sqref="C44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133</v>
      </c>
      <c r="B1" s="455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237</v>
      </c>
      <c r="C43" s="186" t="s">
        <v>237</v>
      </c>
    </row>
    <row r="44" spans="1:3" ht="45" x14ac:dyDescent="0.2">
      <c r="A44" s="186"/>
      <c r="B44" s="192" t="s">
        <v>886</v>
      </c>
      <c r="C44" s="192" t="s">
        <v>887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251</v>
      </c>
      <c r="B5" s="230"/>
      <c r="C5" s="7"/>
      <c r="D5" s="249"/>
      <c r="E5" s="190" t="s">
        <v>244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 x14ac:dyDescent="0.2">
      <c r="A8" s="223" t="s">
        <v>519</v>
      </c>
      <c r="B8" s="223" t="s">
        <v>519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250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249</v>
      </c>
      <c r="B24" s="230"/>
      <c r="C24" s="229"/>
      <c r="D24" s="190" t="s">
        <v>244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 x14ac:dyDescent="0.2">
      <c r="A27" s="238" t="s">
        <v>519</v>
      </c>
      <c r="B27" s="237" t="s">
        <v>519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248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247</v>
      </c>
      <c r="B55" s="230"/>
      <c r="C55" s="229"/>
      <c r="D55" s="89"/>
      <c r="E55" s="190" t="s">
        <v>244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 x14ac:dyDescent="0.2">
      <c r="A58" s="238" t="s">
        <v>519</v>
      </c>
      <c r="B58" s="237" t="s">
        <v>519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245</v>
      </c>
      <c r="B68" s="230"/>
      <c r="C68" s="229"/>
      <c r="D68" s="89"/>
      <c r="E68" s="190" t="s">
        <v>244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 x14ac:dyDescent="0.2">
      <c r="A71" s="223" t="s">
        <v>519</v>
      </c>
      <c r="B71" s="223" t="s">
        <v>519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143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8" t="s">
        <v>228</v>
      </c>
      <c r="B6" s="459"/>
      <c r="C6" s="459"/>
      <c r="D6" s="459"/>
      <c r="E6" s="459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A27" sqref="A27:J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259</v>
      </c>
      <c r="B5" s="261"/>
      <c r="C5" s="260"/>
      <c r="D5" s="260"/>
      <c r="E5" s="260"/>
      <c r="F5" s="7"/>
      <c r="G5" s="7"/>
      <c r="H5" s="259" t="s">
        <v>256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255</v>
      </c>
      <c r="G7" s="256" t="s">
        <v>254</v>
      </c>
      <c r="H7" s="255" t="s">
        <v>253</v>
      </c>
    </row>
    <row r="8" spans="1:10" x14ac:dyDescent="0.2">
      <c r="A8" s="238" t="s">
        <v>520</v>
      </c>
      <c r="B8" s="238" t="s">
        <v>521</v>
      </c>
      <c r="C8" s="254">
        <v>27407.34</v>
      </c>
      <c r="D8" s="254">
        <v>27407.34</v>
      </c>
      <c r="E8" s="254">
        <v>27407.34</v>
      </c>
      <c r="F8" s="254">
        <v>27407.34</v>
      </c>
      <c r="G8" s="254"/>
      <c r="H8" s="254"/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258</v>
      </c>
      <c r="C14" s="252">
        <f t="shared" ref="C14:H14" si="0">SUM(C8:C13)</f>
        <v>27407.34</v>
      </c>
      <c r="D14" s="252">
        <f t="shared" si="0"/>
        <v>27407.34</v>
      </c>
      <c r="E14" s="252">
        <f t="shared" si="0"/>
        <v>27407.34</v>
      </c>
      <c r="F14" s="252">
        <f t="shared" si="0"/>
        <v>27407.34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257</v>
      </c>
      <c r="B17" s="261"/>
      <c r="C17" s="260"/>
      <c r="D17" s="260"/>
      <c r="E17" s="260"/>
      <c r="F17" s="7"/>
      <c r="G17" s="7"/>
      <c r="H17" s="259" t="s">
        <v>256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243</v>
      </c>
      <c r="D19" s="257">
        <v>2016</v>
      </c>
      <c r="E19" s="257">
        <v>2015</v>
      </c>
      <c r="F19" s="256" t="s">
        <v>255</v>
      </c>
      <c r="G19" s="256" t="s">
        <v>254</v>
      </c>
      <c r="H19" s="255" t="s">
        <v>253</v>
      </c>
    </row>
    <row r="20" spans="1:8" x14ac:dyDescent="0.2">
      <c r="A20" s="238" t="s">
        <v>522</v>
      </c>
      <c r="B20" s="238" t="s">
        <v>523</v>
      </c>
      <c r="C20" s="254">
        <v>6728324.7199999997</v>
      </c>
      <c r="D20" s="254">
        <v>6728324.7199999997</v>
      </c>
      <c r="E20" s="254">
        <v>6728324.7199999997</v>
      </c>
      <c r="F20" s="254">
        <v>6728324.7199999997</v>
      </c>
      <c r="G20" s="254"/>
      <c r="H20" s="254"/>
    </row>
    <row r="21" spans="1:8" x14ac:dyDescent="0.2">
      <c r="A21" s="238" t="s">
        <v>524</v>
      </c>
      <c r="B21" s="238" t="s">
        <v>525</v>
      </c>
      <c r="C21" s="254">
        <v>747760.76</v>
      </c>
      <c r="D21" s="254">
        <v>747760.76</v>
      </c>
      <c r="E21" s="254">
        <v>747760.76</v>
      </c>
      <c r="F21" s="254">
        <v>747760.76</v>
      </c>
      <c r="G21" s="254"/>
      <c r="H21" s="254"/>
    </row>
    <row r="22" spans="1:8" x14ac:dyDescent="0.2">
      <c r="A22" s="238" t="s">
        <v>526</v>
      </c>
      <c r="B22" s="238" t="s">
        <v>527</v>
      </c>
      <c r="C22" s="254">
        <v>282847.78000000003</v>
      </c>
      <c r="D22" s="254">
        <v>282847.78000000003</v>
      </c>
      <c r="E22" s="254">
        <v>282847.78000000003</v>
      </c>
      <c r="F22" s="254">
        <v>282847.78000000003</v>
      </c>
      <c r="G22" s="254"/>
      <c r="H22" s="254"/>
    </row>
    <row r="23" spans="1:8" x14ac:dyDescent="0.2">
      <c r="A23" s="238" t="s">
        <v>528</v>
      </c>
      <c r="B23" s="238" t="s">
        <v>529</v>
      </c>
      <c r="C23" s="254">
        <v>708044.41</v>
      </c>
      <c r="D23" s="254">
        <v>708044.41</v>
      </c>
      <c r="E23" s="254">
        <v>708044.41</v>
      </c>
      <c r="F23" s="254">
        <v>708044.41</v>
      </c>
      <c r="G23" s="254"/>
      <c r="H23" s="254"/>
    </row>
    <row r="24" spans="1:8" x14ac:dyDescent="0.2">
      <c r="A24" s="238" t="s">
        <v>530</v>
      </c>
      <c r="B24" s="238" t="s">
        <v>531</v>
      </c>
      <c r="C24" s="254">
        <v>282064.2</v>
      </c>
      <c r="D24" s="254">
        <v>282064.2</v>
      </c>
      <c r="E24" s="254">
        <v>282064.2</v>
      </c>
      <c r="F24" s="254">
        <v>282064.2</v>
      </c>
      <c r="G24" s="254"/>
      <c r="H24" s="254"/>
    </row>
    <row r="25" spans="1:8" x14ac:dyDescent="0.2">
      <c r="A25" s="238" t="s">
        <v>532</v>
      </c>
      <c r="B25" s="238" t="s">
        <v>533</v>
      </c>
      <c r="C25" s="254">
        <v>512819.35</v>
      </c>
      <c r="D25" s="254">
        <v>512819.35</v>
      </c>
      <c r="E25" s="254">
        <v>512819.35</v>
      </c>
      <c r="F25" s="254">
        <v>512819.35</v>
      </c>
      <c r="G25" s="254"/>
      <c r="H25" s="254"/>
    </row>
    <row r="26" spans="1:8" x14ac:dyDescent="0.2">
      <c r="A26" s="238" t="s">
        <v>534</v>
      </c>
      <c r="B26" s="238" t="s">
        <v>535</v>
      </c>
      <c r="C26" s="254">
        <v>90784.94</v>
      </c>
      <c r="D26" s="254">
        <v>90784.94</v>
      </c>
      <c r="E26" s="254">
        <v>90784.94</v>
      </c>
      <c r="F26" s="254">
        <v>90784.94</v>
      </c>
      <c r="G26" s="254"/>
      <c r="H26" s="254"/>
    </row>
    <row r="27" spans="1:8" x14ac:dyDescent="0.2">
      <c r="A27" s="238" t="s">
        <v>536</v>
      </c>
      <c r="B27" s="238" t="s">
        <v>537</v>
      </c>
      <c r="C27" s="254">
        <v>705368.4</v>
      </c>
      <c r="D27" s="254">
        <v>213364.08</v>
      </c>
      <c r="E27" s="254">
        <v>213364.08</v>
      </c>
      <c r="F27" s="254">
        <v>213364.08</v>
      </c>
      <c r="G27" s="254"/>
      <c r="H27" s="254"/>
    </row>
    <row r="28" spans="1:8" x14ac:dyDescent="0.2">
      <c r="A28" s="238"/>
      <c r="B28" s="238"/>
      <c r="C28" s="254"/>
      <c r="D28" s="254"/>
      <c r="E28" s="254"/>
      <c r="F28" s="254"/>
      <c r="G28" s="254"/>
      <c r="H28" s="254"/>
    </row>
    <row r="29" spans="1:8" x14ac:dyDescent="0.2">
      <c r="A29" s="253"/>
      <c r="B29" s="253" t="s">
        <v>252</v>
      </c>
      <c r="C29" s="252">
        <f t="shared" ref="C29:H29" si="1">SUM(C20:C28)</f>
        <v>10058014.559999999</v>
      </c>
      <c r="D29" s="252">
        <f t="shared" si="1"/>
        <v>9566010.2399999984</v>
      </c>
      <c r="E29" s="252">
        <f t="shared" si="1"/>
        <v>9566010.2399999984</v>
      </c>
      <c r="F29" s="252">
        <f t="shared" si="1"/>
        <v>9566010.2399999984</v>
      </c>
      <c r="G29" s="252">
        <f t="shared" si="1"/>
        <v>0</v>
      </c>
      <c r="H29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143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opLeftCell="A31" zoomScaleNormal="100" zoomScaleSheetLayoutView="100" workbookViewId="0">
      <selection activeCell="A49" sqref="A49:J4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285</v>
      </c>
      <c r="B5" s="230"/>
      <c r="E5" s="268"/>
      <c r="F5" s="268"/>
      <c r="I5" s="270" t="s">
        <v>268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267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  <c r="I7" s="227" t="s">
        <v>261</v>
      </c>
    </row>
    <row r="8" spans="1:10" x14ac:dyDescent="0.2">
      <c r="A8" s="237" t="s">
        <v>538</v>
      </c>
      <c r="B8" s="276" t="s">
        <v>539</v>
      </c>
      <c r="C8" s="222">
        <v>74036.55</v>
      </c>
      <c r="D8" s="274">
        <v>74036.55</v>
      </c>
      <c r="E8" s="274"/>
      <c r="F8" s="274"/>
      <c r="G8" s="273"/>
      <c r="H8" s="264"/>
      <c r="I8" s="272"/>
    </row>
    <row r="9" spans="1:10" x14ac:dyDescent="0.2">
      <c r="A9" s="237" t="s">
        <v>540</v>
      </c>
      <c r="B9" s="276" t="s">
        <v>541</v>
      </c>
      <c r="C9" s="222">
        <v>32223.06</v>
      </c>
      <c r="D9" s="274">
        <v>32223.06</v>
      </c>
      <c r="E9" s="274"/>
      <c r="F9" s="274"/>
      <c r="G9" s="273"/>
      <c r="H9" s="264"/>
      <c r="I9" s="272"/>
    </row>
    <row r="10" spans="1:10" x14ac:dyDescent="0.2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 x14ac:dyDescent="0.2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284</v>
      </c>
      <c r="C15" s="252">
        <f>SUM(C8:C14)</f>
        <v>106259.61</v>
      </c>
      <c r="D15" s="252">
        <f>SUM(D8:D14)</f>
        <v>106259.61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283</v>
      </c>
      <c r="B18" s="230"/>
      <c r="E18" s="268"/>
      <c r="F18" s="268"/>
      <c r="I18" s="270" t="s">
        <v>268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267</v>
      </c>
      <c r="D20" s="267" t="s">
        <v>266</v>
      </c>
      <c r="E20" s="267" t="s">
        <v>265</v>
      </c>
      <c r="F20" s="267" t="s">
        <v>264</v>
      </c>
      <c r="G20" s="266" t="s">
        <v>263</v>
      </c>
      <c r="H20" s="227" t="s">
        <v>262</v>
      </c>
      <c r="I20" s="227" t="s">
        <v>261</v>
      </c>
    </row>
    <row r="21" spans="1:9" x14ac:dyDescent="0.2">
      <c r="A21" s="223" t="s">
        <v>542</v>
      </c>
      <c r="B21" s="223" t="s">
        <v>543</v>
      </c>
      <c r="C21" s="222">
        <v>20219.73</v>
      </c>
      <c r="D21" s="265">
        <v>20219.73</v>
      </c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282</v>
      </c>
      <c r="C25" s="244">
        <f>SUM(C21:C24)</f>
        <v>20219.73</v>
      </c>
      <c r="D25" s="244">
        <f>SUM(D21:D24)</f>
        <v>20219.73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281</v>
      </c>
      <c r="B28" s="230"/>
      <c r="E28" s="268"/>
      <c r="F28" s="268"/>
      <c r="I28" s="270" t="s">
        <v>268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267</v>
      </c>
      <c r="D30" s="267" t="s">
        <v>266</v>
      </c>
      <c r="E30" s="267" t="s">
        <v>265</v>
      </c>
      <c r="F30" s="267" t="s">
        <v>264</v>
      </c>
      <c r="G30" s="266" t="s">
        <v>263</v>
      </c>
      <c r="H30" s="227" t="s">
        <v>262</v>
      </c>
      <c r="I30" s="227" t="s">
        <v>261</v>
      </c>
    </row>
    <row r="31" spans="1:9" x14ac:dyDescent="0.2">
      <c r="A31" s="223" t="s">
        <v>519</v>
      </c>
      <c r="B31" s="223" t="s">
        <v>519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280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279</v>
      </c>
      <c r="B38" s="230"/>
      <c r="E38" s="268"/>
      <c r="F38" s="268"/>
      <c r="I38" s="270" t="s">
        <v>268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267</v>
      </c>
      <c r="D40" s="267" t="s">
        <v>266</v>
      </c>
      <c r="E40" s="267" t="s">
        <v>265</v>
      </c>
      <c r="F40" s="267" t="s">
        <v>264</v>
      </c>
      <c r="G40" s="266" t="s">
        <v>263</v>
      </c>
      <c r="H40" s="227" t="s">
        <v>262</v>
      </c>
      <c r="I40" s="227" t="s">
        <v>261</v>
      </c>
    </row>
    <row r="41" spans="1:9" x14ac:dyDescent="0.2">
      <c r="A41" s="223" t="s">
        <v>544</v>
      </c>
      <c r="B41" s="223" t="s">
        <v>545</v>
      </c>
      <c r="C41" s="222">
        <v>95766.54</v>
      </c>
      <c r="D41" s="265">
        <v>95766.54</v>
      </c>
      <c r="E41" s="265"/>
      <c r="F41" s="265"/>
      <c r="G41" s="265"/>
      <c r="H41" s="264"/>
      <c r="I41" s="264"/>
    </row>
    <row r="42" spans="1:9" x14ac:dyDescent="0.2">
      <c r="A42" s="223" t="s">
        <v>546</v>
      </c>
      <c r="B42" s="223" t="s">
        <v>547</v>
      </c>
      <c r="C42" s="222">
        <v>6505538.9000000004</v>
      </c>
      <c r="D42" s="265">
        <v>6505538.9000000004</v>
      </c>
      <c r="E42" s="265"/>
      <c r="F42" s="265"/>
      <c r="G42" s="265"/>
      <c r="H42" s="264"/>
      <c r="I42" s="264"/>
    </row>
    <row r="43" spans="1:9" x14ac:dyDescent="0.2">
      <c r="A43" s="223" t="s">
        <v>548</v>
      </c>
      <c r="B43" s="223" t="s">
        <v>549</v>
      </c>
      <c r="C43" s="222">
        <v>569983.87</v>
      </c>
      <c r="D43" s="265">
        <v>569983.87</v>
      </c>
      <c r="E43" s="265"/>
      <c r="F43" s="265"/>
      <c r="G43" s="265"/>
      <c r="H43" s="264"/>
      <c r="I43" s="264"/>
    </row>
    <row r="44" spans="1:9" x14ac:dyDescent="0.2">
      <c r="A44" s="223" t="s">
        <v>550</v>
      </c>
      <c r="B44" s="223" t="s">
        <v>551</v>
      </c>
      <c r="C44" s="222">
        <v>142189.57999999999</v>
      </c>
      <c r="D44" s="265">
        <v>142189.57999999999</v>
      </c>
      <c r="E44" s="265"/>
      <c r="F44" s="265"/>
      <c r="G44" s="265"/>
      <c r="H44" s="264"/>
      <c r="I44" s="264"/>
    </row>
    <row r="45" spans="1:9" x14ac:dyDescent="0.2">
      <c r="A45" s="223" t="s">
        <v>552</v>
      </c>
      <c r="B45" s="223" t="s">
        <v>553</v>
      </c>
      <c r="C45" s="222">
        <v>692349.89</v>
      </c>
      <c r="D45" s="265">
        <v>692349.89</v>
      </c>
      <c r="E45" s="265"/>
      <c r="F45" s="265"/>
      <c r="G45" s="265"/>
      <c r="H45" s="264"/>
      <c r="I45" s="264"/>
    </row>
    <row r="46" spans="1:9" x14ac:dyDescent="0.2">
      <c r="A46" s="223" t="s">
        <v>554</v>
      </c>
      <c r="B46" s="223" t="s">
        <v>555</v>
      </c>
      <c r="C46" s="222">
        <v>887533</v>
      </c>
      <c r="D46" s="265">
        <v>887533</v>
      </c>
      <c r="E46" s="265"/>
      <c r="F46" s="265"/>
      <c r="G46" s="265"/>
      <c r="H46" s="264"/>
      <c r="I46" s="264"/>
    </row>
    <row r="47" spans="1:9" x14ac:dyDescent="0.2">
      <c r="A47" s="223" t="s">
        <v>556</v>
      </c>
      <c r="B47" s="223" t="s">
        <v>557</v>
      </c>
      <c r="C47" s="222">
        <v>252060</v>
      </c>
      <c r="D47" s="265">
        <v>252060</v>
      </c>
      <c r="E47" s="265"/>
      <c r="F47" s="265"/>
      <c r="G47" s="265"/>
      <c r="H47" s="264"/>
      <c r="I47" s="264"/>
    </row>
    <row r="48" spans="1:9" x14ac:dyDescent="0.2">
      <c r="A48" s="223" t="s">
        <v>558</v>
      </c>
      <c r="B48" s="223" t="s">
        <v>559</v>
      </c>
      <c r="C48" s="222">
        <v>922937.7</v>
      </c>
      <c r="D48" s="265">
        <v>922937.7</v>
      </c>
      <c r="E48" s="265"/>
      <c r="F48" s="265"/>
      <c r="G48" s="265"/>
      <c r="H48" s="264"/>
      <c r="I48" s="264"/>
    </row>
    <row r="49" spans="1:9" x14ac:dyDescent="0.2">
      <c r="A49" s="223" t="s">
        <v>560</v>
      </c>
      <c r="B49" s="223" t="s">
        <v>561</v>
      </c>
      <c r="C49" s="222">
        <v>4414804.21</v>
      </c>
      <c r="D49" s="265">
        <v>4414804.21</v>
      </c>
      <c r="E49" s="265"/>
      <c r="F49" s="265"/>
      <c r="G49" s="265"/>
      <c r="H49" s="264"/>
      <c r="I49" s="264"/>
    </row>
    <row r="50" spans="1:9" x14ac:dyDescent="0.2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 x14ac:dyDescent="0.2">
      <c r="A51" s="62"/>
      <c r="B51" s="62" t="s">
        <v>278</v>
      </c>
      <c r="C51" s="244">
        <f>SUM(C41:C50)</f>
        <v>14483163.690000001</v>
      </c>
      <c r="D51" s="244">
        <f>SUM(D41:D50)</f>
        <v>14483163.690000001</v>
      </c>
      <c r="E51" s="244">
        <f>SUM(E41:E50)</f>
        <v>0</v>
      </c>
      <c r="F51" s="244">
        <f>SUM(F41:F50)</f>
        <v>0</v>
      </c>
      <c r="G51" s="244">
        <f>SUM(G41:G50)</f>
        <v>0</v>
      </c>
      <c r="H51" s="244"/>
      <c r="I51" s="244"/>
    </row>
    <row r="54" spans="1:9" x14ac:dyDescent="0.2">
      <c r="A54" s="217" t="s">
        <v>277</v>
      </c>
      <c r="B54" s="230"/>
      <c r="C54" s="268"/>
      <c r="D54" s="268"/>
      <c r="E54" s="268"/>
      <c r="F54" s="268"/>
    </row>
    <row r="55" spans="1:9" x14ac:dyDescent="0.2">
      <c r="A55" s="269"/>
      <c r="B55" s="269"/>
      <c r="C55" s="268"/>
      <c r="D55" s="268"/>
      <c r="E55" s="268"/>
      <c r="F55" s="268"/>
    </row>
    <row r="56" spans="1:9" x14ac:dyDescent="0.2">
      <c r="A56" s="228" t="s">
        <v>45</v>
      </c>
      <c r="B56" s="227" t="s">
        <v>46</v>
      </c>
      <c r="C56" s="267" t="s">
        <v>267</v>
      </c>
      <c r="D56" s="267" t="s">
        <v>266</v>
      </c>
      <c r="E56" s="267" t="s">
        <v>265</v>
      </c>
      <c r="F56" s="267" t="s">
        <v>264</v>
      </c>
      <c r="G56" s="266" t="s">
        <v>263</v>
      </c>
      <c r="H56" s="227" t="s">
        <v>262</v>
      </c>
      <c r="I56" s="227" t="s">
        <v>261</v>
      </c>
    </row>
    <row r="57" spans="1:9" x14ac:dyDescent="0.2">
      <c r="A57" s="223" t="s">
        <v>562</v>
      </c>
      <c r="B57" s="223" t="s">
        <v>563</v>
      </c>
      <c r="C57" s="222">
        <v>309704.62</v>
      </c>
      <c r="D57" s="265">
        <v>309704.62</v>
      </c>
      <c r="E57" s="265"/>
      <c r="F57" s="265"/>
      <c r="G57" s="265"/>
      <c r="H57" s="264"/>
      <c r="I57" s="264"/>
    </row>
    <row r="58" spans="1:9" x14ac:dyDescent="0.2">
      <c r="A58" s="223" t="s">
        <v>564</v>
      </c>
      <c r="B58" s="223" t="s">
        <v>565</v>
      </c>
      <c r="C58" s="222">
        <v>1501412.76</v>
      </c>
      <c r="D58" s="265">
        <v>1501412.76</v>
      </c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9" x14ac:dyDescent="0.2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9" x14ac:dyDescent="0.2">
      <c r="A77" s="223"/>
      <c r="B77" s="223"/>
      <c r="C77" s="222"/>
      <c r="D77" s="265"/>
      <c r="E77" s="265"/>
      <c r="F77" s="265"/>
      <c r="G77" s="265"/>
      <c r="H77" s="264"/>
      <c r="I77" s="264"/>
    </row>
    <row r="78" spans="1:9" x14ac:dyDescent="0.2">
      <c r="A78" s="223"/>
      <c r="B78" s="223"/>
      <c r="C78" s="222"/>
      <c r="D78" s="265"/>
      <c r="E78" s="265"/>
      <c r="F78" s="265"/>
      <c r="G78" s="265"/>
      <c r="H78" s="264"/>
      <c r="I78" s="264"/>
    </row>
    <row r="79" spans="1:9" x14ac:dyDescent="0.2">
      <c r="A79" s="223"/>
      <c r="B79" s="223"/>
      <c r="C79" s="222"/>
      <c r="D79" s="265"/>
      <c r="E79" s="265"/>
      <c r="F79" s="265"/>
      <c r="G79" s="265"/>
      <c r="H79" s="264"/>
      <c r="I79" s="264"/>
    </row>
    <row r="80" spans="1:9" x14ac:dyDescent="0.2">
      <c r="A80" s="223"/>
      <c r="B80" s="223"/>
      <c r="C80" s="222"/>
      <c r="D80" s="265"/>
      <c r="E80" s="265"/>
      <c r="F80" s="265"/>
      <c r="G80" s="265"/>
      <c r="H80" s="264"/>
      <c r="I80" s="264"/>
    </row>
    <row r="81" spans="1:11" x14ac:dyDescent="0.2">
      <c r="A81" s="62"/>
      <c r="B81" s="62" t="s">
        <v>276</v>
      </c>
      <c r="C81" s="244">
        <f>SUM(C57:C80)</f>
        <v>1811117.38</v>
      </c>
      <c r="D81" s="244">
        <f>SUM(D57:D80)</f>
        <v>1811117.38</v>
      </c>
      <c r="E81" s="244">
        <f>SUM(E57:E80)</f>
        <v>0</v>
      </c>
      <c r="F81" s="244">
        <f>SUM(F57:F80)</f>
        <v>0</v>
      </c>
      <c r="G81" s="244">
        <f>SUM(G57:G80)</f>
        <v>0</v>
      </c>
      <c r="H81" s="244"/>
      <c r="I81" s="244"/>
    </row>
    <row r="84" spans="1:11" x14ac:dyDescent="0.2">
      <c r="A84" s="217" t="s">
        <v>275</v>
      </c>
      <c r="B84" s="230"/>
      <c r="C84" s="271"/>
      <c r="E84" s="268"/>
      <c r="F84" s="268"/>
      <c r="I84" s="270" t="s">
        <v>268</v>
      </c>
    </row>
    <row r="85" spans="1:11" x14ac:dyDescent="0.2">
      <c r="A85" s="269"/>
      <c r="B85" s="269"/>
      <c r="C85" s="268"/>
      <c r="D85" s="268"/>
      <c r="E85" s="268"/>
      <c r="F85" s="268"/>
    </row>
    <row r="86" spans="1:11" x14ac:dyDescent="0.2">
      <c r="A86" s="228" t="s">
        <v>45</v>
      </c>
      <c r="B86" s="227" t="s">
        <v>46</v>
      </c>
      <c r="C86" s="267" t="s">
        <v>267</v>
      </c>
      <c r="D86" s="267" t="s">
        <v>266</v>
      </c>
      <c r="E86" s="267" t="s">
        <v>265</v>
      </c>
      <c r="F86" s="267" t="s">
        <v>264</v>
      </c>
      <c r="G86" s="266" t="s">
        <v>263</v>
      </c>
      <c r="H86" s="227" t="s">
        <v>262</v>
      </c>
      <c r="I86" s="227" t="s">
        <v>261</v>
      </c>
    </row>
    <row r="87" spans="1:11" x14ac:dyDescent="0.2">
      <c r="A87" s="223" t="s">
        <v>519</v>
      </c>
      <c r="B87" s="223" t="s">
        <v>519</v>
      </c>
      <c r="C87" s="222"/>
      <c r="D87" s="265"/>
      <c r="E87" s="265"/>
      <c r="F87" s="265"/>
      <c r="G87" s="265"/>
      <c r="H87" s="264"/>
      <c r="I87" s="264"/>
    </row>
    <row r="88" spans="1:11" x14ac:dyDescent="0.2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 x14ac:dyDescent="0.2">
      <c r="A89" s="223"/>
      <c r="B89" s="223"/>
      <c r="C89" s="222"/>
      <c r="D89" s="265"/>
      <c r="E89" s="265"/>
      <c r="F89" s="265"/>
      <c r="G89" s="265"/>
      <c r="H89" s="264"/>
      <c r="I89" s="264"/>
      <c r="K89" s="7"/>
    </row>
    <row r="90" spans="1:11" x14ac:dyDescent="0.2">
      <c r="A90" s="223"/>
      <c r="B90" s="223"/>
      <c r="C90" s="222"/>
      <c r="D90" s="265"/>
      <c r="E90" s="265"/>
      <c r="F90" s="265"/>
      <c r="G90" s="265"/>
      <c r="H90" s="264"/>
      <c r="I90" s="264"/>
      <c r="K90" s="7"/>
    </row>
    <row r="91" spans="1:11" x14ac:dyDescent="0.2">
      <c r="A91" s="62"/>
      <c r="B91" s="62" t="s">
        <v>274</v>
      </c>
      <c r="C91" s="244">
        <f>SUM(C87:C90)</f>
        <v>0</v>
      </c>
      <c r="D91" s="244">
        <f>SUM(D87:D90)</f>
        <v>0</v>
      </c>
      <c r="E91" s="244">
        <f>SUM(E87:E90)</f>
        <v>0</v>
      </c>
      <c r="F91" s="244">
        <f>SUM(F87:F90)</f>
        <v>0</v>
      </c>
      <c r="G91" s="244">
        <f>SUM(G87:G90)</f>
        <v>0</v>
      </c>
      <c r="H91" s="244"/>
      <c r="I91" s="244"/>
      <c r="K91" s="7"/>
    </row>
    <row r="94" spans="1:11" x14ac:dyDescent="0.2">
      <c r="A94" s="217" t="s">
        <v>273</v>
      </c>
      <c r="B94" s="230"/>
      <c r="E94" s="268"/>
      <c r="F94" s="268"/>
      <c r="I94" s="270" t="s">
        <v>268</v>
      </c>
    </row>
    <row r="95" spans="1:11" x14ac:dyDescent="0.2">
      <c r="A95" s="269"/>
      <c r="B95" s="269"/>
      <c r="C95" s="268"/>
      <c r="D95" s="268"/>
      <c r="E95" s="268"/>
      <c r="F95" s="268"/>
    </row>
    <row r="96" spans="1:11" x14ac:dyDescent="0.2">
      <c r="A96" s="228" t="s">
        <v>45</v>
      </c>
      <c r="B96" s="227" t="s">
        <v>46</v>
      </c>
      <c r="C96" s="267" t="s">
        <v>267</v>
      </c>
      <c r="D96" s="267" t="s">
        <v>266</v>
      </c>
      <c r="E96" s="267" t="s">
        <v>265</v>
      </c>
      <c r="F96" s="267" t="s">
        <v>264</v>
      </c>
      <c r="G96" s="266" t="s">
        <v>263</v>
      </c>
      <c r="H96" s="227" t="s">
        <v>262</v>
      </c>
      <c r="I96" s="227" t="s">
        <v>261</v>
      </c>
    </row>
    <row r="97" spans="1:11" x14ac:dyDescent="0.2">
      <c r="A97" s="223" t="s">
        <v>519</v>
      </c>
      <c r="B97" s="223" t="s">
        <v>519</v>
      </c>
      <c r="C97" s="222"/>
      <c r="D97" s="265"/>
      <c r="E97" s="265"/>
      <c r="F97" s="265"/>
      <c r="G97" s="265"/>
      <c r="H97" s="264"/>
      <c r="I97" s="264"/>
    </row>
    <row r="98" spans="1:11" x14ac:dyDescent="0.2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11" x14ac:dyDescent="0.2">
      <c r="A99" s="223"/>
      <c r="B99" s="223"/>
      <c r="C99" s="222"/>
      <c r="D99" s="265"/>
      <c r="E99" s="265"/>
      <c r="F99" s="265"/>
      <c r="G99" s="265"/>
      <c r="H99" s="264"/>
      <c r="I99" s="264"/>
    </row>
    <row r="100" spans="1:11" x14ac:dyDescent="0.2">
      <c r="A100" s="223"/>
      <c r="B100" s="223"/>
      <c r="C100" s="222"/>
      <c r="D100" s="265"/>
      <c r="E100" s="265"/>
      <c r="F100" s="265"/>
      <c r="G100" s="265"/>
      <c r="H100" s="264"/>
      <c r="I100" s="264"/>
    </row>
    <row r="101" spans="1:11" x14ac:dyDescent="0.2">
      <c r="A101" s="62"/>
      <c r="B101" s="62" t="s">
        <v>272</v>
      </c>
      <c r="C101" s="244">
        <f>SUM(C97:C100)</f>
        <v>0</v>
      </c>
      <c r="D101" s="244">
        <f>SUM(D97:D100)</f>
        <v>0</v>
      </c>
      <c r="E101" s="244">
        <f>SUM(E97:E100)</f>
        <v>0</v>
      </c>
      <c r="F101" s="244">
        <f>SUM(F97:F100)</f>
        <v>0</v>
      </c>
      <c r="G101" s="244">
        <f>SUM(G97:G100)</f>
        <v>0</v>
      </c>
      <c r="H101" s="244"/>
      <c r="I101" s="244"/>
    </row>
    <row r="104" spans="1:11" x14ac:dyDescent="0.2">
      <c r="A104" s="217" t="s">
        <v>271</v>
      </c>
      <c r="B104" s="230"/>
      <c r="E104" s="268"/>
      <c r="F104" s="268"/>
      <c r="I104" s="270" t="s">
        <v>268</v>
      </c>
    </row>
    <row r="105" spans="1:11" x14ac:dyDescent="0.2">
      <c r="A105" s="269"/>
      <c r="B105" s="269"/>
      <c r="C105" s="268"/>
      <c r="D105" s="268"/>
      <c r="E105" s="268"/>
      <c r="F105" s="268"/>
    </row>
    <row r="106" spans="1:11" x14ac:dyDescent="0.2">
      <c r="A106" s="228" t="s">
        <v>45</v>
      </c>
      <c r="B106" s="227" t="s">
        <v>46</v>
      </c>
      <c r="C106" s="267" t="s">
        <v>267</v>
      </c>
      <c r="D106" s="267" t="s">
        <v>266</v>
      </c>
      <c r="E106" s="267" t="s">
        <v>265</v>
      </c>
      <c r="F106" s="267" t="s">
        <v>264</v>
      </c>
      <c r="G106" s="266" t="s">
        <v>263</v>
      </c>
      <c r="H106" s="227" t="s">
        <v>262</v>
      </c>
      <c r="I106" s="227" t="s">
        <v>261</v>
      </c>
    </row>
    <row r="107" spans="1:11" x14ac:dyDescent="0.2">
      <c r="A107" s="223" t="s">
        <v>519</v>
      </c>
      <c r="B107" s="223" t="s">
        <v>519</v>
      </c>
      <c r="C107" s="222"/>
      <c r="D107" s="265"/>
      <c r="E107" s="265"/>
      <c r="F107" s="265"/>
      <c r="G107" s="265"/>
      <c r="H107" s="264"/>
      <c r="I107" s="264"/>
      <c r="K107" s="7"/>
    </row>
    <row r="108" spans="1:11" x14ac:dyDescent="0.2">
      <c r="A108" s="223"/>
      <c r="B108" s="223"/>
      <c r="C108" s="222"/>
      <c r="D108" s="265"/>
      <c r="E108" s="265"/>
      <c r="F108" s="265"/>
      <c r="G108" s="265"/>
      <c r="H108" s="264"/>
      <c r="I108" s="264"/>
      <c r="K108" s="7"/>
    </row>
    <row r="109" spans="1:11" x14ac:dyDescent="0.2">
      <c r="A109" s="223"/>
      <c r="B109" s="223"/>
      <c r="C109" s="222"/>
      <c r="D109" s="265"/>
      <c r="E109" s="265"/>
      <c r="F109" s="265"/>
      <c r="G109" s="265"/>
      <c r="H109" s="264"/>
      <c r="I109" s="264"/>
    </row>
    <row r="110" spans="1:11" x14ac:dyDescent="0.2">
      <c r="A110" s="223"/>
      <c r="B110" s="223"/>
      <c r="C110" s="222"/>
      <c r="D110" s="265"/>
      <c r="E110" s="265"/>
      <c r="F110" s="265"/>
      <c r="G110" s="265"/>
      <c r="H110" s="264"/>
      <c r="I110" s="264"/>
    </row>
    <row r="111" spans="1:11" x14ac:dyDescent="0.2">
      <c r="A111" s="62"/>
      <c r="B111" s="62" t="s">
        <v>270</v>
      </c>
      <c r="C111" s="244">
        <f>SUM(C107:C110)</f>
        <v>0</v>
      </c>
      <c r="D111" s="244">
        <f>SUM(D107:D110)</f>
        <v>0</v>
      </c>
      <c r="E111" s="244">
        <f>SUM(E107:E110)</f>
        <v>0</v>
      </c>
      <c r="F111" s="244">
        <f>SUM(F107:F110)</f>
        <v>0</v>
      </c>
      <c r="G111" s="244">
        <f>SUM(G107:G110)</f>
        <v>0</v>
      </c>
      <c r="H111" s="244"/>
      <c r="I111" s="244"/>
    </row>
    <row r="114" spans="1:9" x14ac:dyDescent="0.2">
      <c r="A114" s="217" t="s">
        <v>269</v>
      </c>
      <c r="B114" s="230"/>
      <c r="E114" s="268"/>
      <c r="F114" s="268"/>
      <c r="I114" s="270" t="s">
        <v>268</v>
      </c>
    </row>
    <row r="115" spans="1:9" x14ac:dyDescent="0.2">
      <c r="A115" s="269"/>
      <c r="B115" s="269"/>
      <c r="C115" s="268"/>
      <c r="D115" s="268"/>
      <c r="E115" s="268"/>
      <c r="F115" s="268"/>
    </row>
    <row r="116" spans="1:9" x14ac:dyDescent="0.2">
      <c r="A116" s="228" t="s">
        <v>45</v>
      </c>
      <c r="B116" s="227" t="s">
        <v>46</v>
      </c>
      <c r="C116" s="267" t="s">
        <v>267</v>
      </c>
      <c r="D116" s="267" t="s">
        <v>266</v>
      </c>
      <c r="E116" s="267" t="s">
        <v>265</v>
      </c>
      <c r="F116" s="267" t="s">
        <v>264</v>
      </c>
      <c r="G116" s="266" t="s">
        <v>263</v>
      </c>
      <c r="H116" s="227" t="s">
        <v>262</v>
      </c>
      <c r="I116" s="227" t="s">
        <v>261</v>
      </c>
    </row>
    <row r="117" spans="1:9" x14ac:dyDescent="0.2">
      <c r="A117" s="223" t="s">
        <v>519</v>
      </c>
      <c r="B117" s="223" t="s">
        <v>519</v>
      </c>
      <c r="C117" s="222"/>
      <c r="D117" s="265"/>
      <c r="E117" s="265"/>
      <c r="F117" s="265"/>
      <c r="G117" s="265"/>
      <c r="H117" s="264"/>
      <c r="I117" s="264"/>
    </row>
    <row r="118" spans="1:9" x14ac:dyDescent="0.2">
      <c r="A118" s="223"/>
      <c r="B118" s="223"/>
      <c r="C118" s="222"/>
      <c r="D118" s="265"/>
      <c r="E118" s="265"/>
      <c r="F118" s="265"/>
      <c r="G118" s="265"/>
      <c r="H118" s="264"/>
      <c r="I118" s="264"/>
    </row>
    <row r="119" spans="1:9" x14ac:dyDescent="0.2">
      <c r="A119" s="223"/>
      <c r="B119" s="223"/>
      <c r="C119" s="222"/>
      <c r="D119" s="265"/>
      <c r="E119" s="265"/>
      <c r="F119" s="265"/>
      <c r="G119" s="265"/>
      <c r="H119" s="264"/>
      <c r="I119" s="264"/>
    </row>
    <row r="120" spans="1:9" x14ac:dyDescent="0.2">
      <c r="A120" s="223"/>
      <c r="B120" s="223"/>
      <c r="C120" s="222"/>
      <c r="D120" s="265"/>
      <c r="E120" s="265"/>
      <c r="F120" s="265"/>
      <c r="G120" s="265"/>
      <c r="H120" s="264"/>
      <c r="I120" s="264"/>
    </row>
    <row r="121" spans="1:9" x14ac:dyDescent="0.2">
      <c r="A121" s="62"/>
      <c r="B121" s="62" t="s">
        <v>260</v>
      </c>
      <c r="C121" s="244">
        <f>SUM(C117:C120)</f>
        <v>0</v>
      </c>
      <c r="D121" s="244">
        <f>SUM(D117:D120)</f>
        <v>0</v>
      </c>
      <c r="E121" s="244">
        <f>SUM(E117:E120)</f>
        <v>0</v>
      </c>
      <c r="F121" s="244">
        <f>SUM(F117:F120)</f>
        <v>0</v>
      </c>
      <c r="G121" s="244">
        <f>SUM(G117:G120)</f>
        <v>0</v>
      </c>
      <c r="H121" s="244"/>
      <c r="I121" s="244"/>
    </row>
    <row r="202" spans="1:8" x14ac:dyDescent="0.2">
      <c r="A202" s="12"/>
      <c r="B202" s="12"/>
      <c r="C202" s="13"/>
      <c r="D202" s="13"/>
      <c r="E202" s="13"/>
      <c r="F202" s="13"/>
      <c r="G202" s="13"/>
      <c r="H202" s="12"/>
    </row>
    <row r="203" spans="1:8" x14ac:dyDescent="0.2">
      <c r="A203" s="84"/>
      <c r="B203" s="85"/>
    </row>
    <row r="204" spans="1:8" x14ac:dyDescent="0.2">
      <c r="A204" s="84"/>
      <c r="B204" s="85"/>
    </row>
    <row r="205" spans="1:8" x14ac:dyDescent="0.2">
      <c r="A205" s="84"/>
      <c r="B205" s="85"/>
    </row>
    <row r="206" spans="1:8" x14ac:dyDescent="0.2">
      <c r="A206" s="84"/>
      <c r="B206" s="85"/>
    </row>
    <row r="207" spans="1:8" x14ac:dyDescent="0.2">
      <c r="A207" s="84"/>
      <c r="B207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6 C86 C96 C106 C11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6 A86 A96 A106 A116"/>
    <dataValidation allowBlank="1" showInputMessage="1" showErrorMessage="1" prompt="Corresponde al nombre o descripción de la cuenta de acuerdo al Plan de Cuentas emitido por el CONAC." sqref="B7 B20 B56 B86 B96 B106 B116 B30 B40"/>
    <dataValidation allowBlank="1" showInputMessage="1" showErrorMessage="1" prompt="Importe de la cuentas por cobrar con fecha de vencimiento de 1 a 90 días." sqref="D7 D20 D56 D86 D96 D106 D116 D30 D40"/>
    <dataValidation allowBlank="1" showInputMessage="1" showErrorMessage="1" prompt="Importe de la cuentas por cobrar con fecha de vencimiento de 91 a 180 días." sqref="E7 E20 E56 E86 E96 E106 E116 E30 E40"/>
    <dataValidation allowBlank="1" showInputMessage="1" showErrorMessage="1" prompt="Importe de la cuentas por cobrar con fecha de vencimiento de 181 a 365 días." sqref="F7 F20 F56 F86 F96 F106 F116 F30 F40"/>
    <dataValidation allowBlank="1" showInputMessage="1" showErrorMessage="1" prompt="Importe de la cuentas por cobrar con vencimiento mayor a 365 días." sqref="G7 G20 G56 G86 G96 G106 G116 G30 G40"/>
    <dataValidation allowBlank="1" showInputMessage="1" showErrorMessage="1" prompt="Informar sobre caraterísticas cualitativas de la cuenta, ejemplo: acciones implementadas para su recuperación, causas de la demora en su recuperación." sqref="H7 H20 H56 H86 H96 H106 H116 H30 H40"/>
    <dataValidation allowBlank="1" showInputMessage="1" showErrorMessage="1" prompt="Indicar si el deudor ya sobrepasó el plazo estipulado para pago, 90, 180 o 365 días." sqref="I7 I20 I56 I86 I96 I106 I116 I30 I40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288</v>
      </c>
      <c r="B5" s="20"/>
      <c r="C5" s="20"/>
      <c r="D5" s="20"/>
      <c r="E5" s="20"/>
      <c r="F5" s="17"/>
      <c r="G5" s="17"/>
      <c r="H5" s="190" t="s">
        <v>287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286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294</v>
      </c>
      <c r="B5" s="89"/>
      <c r="C5" s="283"/>
      <c r="D5" s="282" t="s">
        <v>291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78" t="s">
        <v>290</v>
      </c>
    </row>
    <row r="8" spans="1:4" x14ac:dyDescent="0.2">
      <c r="A8" s="223" t="s">
        <v>519</v>
      </c>
      <c r="B8" s="264" t="s">
        <v>519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293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292</v>
      </c>
      <c r="B19" s="60"/>
      <c r="C19" s="283"/>
      <c r="D19" s="282" t="s">
        <v>291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243</v>
      </c>
      <c r="D21" s="278" t="s">
        <v>290</v>
      </c>
    </row>
    <row r="22" spans="1:4" x14ac:dyDescent="0.2">
      <c r="A22" s="237" t="s">
        <v>566</v>
      </c>
      <c r="B22" s="276" t="s">
        <v>567</v>
      </c>
      <c r="C22" s="265">
        <v>249025.22</v>
      </c>
      <c r="D22" s="264"/>
    </row>
    <row r="23" spans="1:4" x14ac:dyDescent="0.2">
      <c r="A23" s="237" t="s">
        <v>568</v>
      </c>
      <c r="B23" s="276" t="s">
        <v>569</v>
      </c>
      <c r="C23" s="265">
        <v>26382.560000000001</v>
      </c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289</v>
      </c>
      <c r="C26" s="233">
        <f>SUM(C22:C25)</f>
        <v>275407.78000000003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8" t="s">
        <v>158</v>
      </c>
      <c r="B6" s="468"/>
      <c r="C6" s="468"/>
      <c r="D6" s="469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300</v>
      </c>
      <c r="B5" s="217"/>
      <c r="G5" s="190" t="s">
        <v>299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298</v>
      </c>
      <c r="F7" s="227" t="s">
        <v>297</v>
      </c>
      <c r="G7" s="227" t="s">
        <v>296</v>
      </c>
    </row>
    <row r="8" spans="1:7" x14ac:dyDescent="0.2">
      <c r="A8" s="285" t="s">
        <v>519</v>
      </c>
      <c r="B8" s="285" t="s">
        <v>519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295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304</v>
      </c>
      <c r="B5" s="217"/>
      <c r="E5" s="190" t="s">
        <v>303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302</v>
      </c>
    </row>
    <row r="8" spans="1:5" ht="11.25" customHeight="1" x14ac:dyDescent="0.2">
      <c r="A8" s="287" t="s">
        <v>519</v>
      </c>
      <c r="B8" s="287" t="s">
        <v>519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301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8" zoomScaleNormal="100" zoomScaleSheetLayoutView="100" workbookViewId="0">
      <selection activeCell="A77" sqref="A77:J7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320</v>
      </c>
      <c r="B5" s="217"/>
      <c r="C5" s="294"/>
      <c r="D5" s="294"/>
      <c r="E5" s="294"/>
      <c r="F5" s="270" t="s">
        <v>309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 x14ac:dyDescent="0.2">
      <c r="A8" s="223" t="s">
        <v>570</v>
      </c>
      <c r="B8" s="223" t="s">
        <v>571</v>
      </c>
      <c r="C8" s="222">
        <v>204807.97</v>
      </c>
      <c r="D8" s="222">
        <v>204807.97</v>
      </c>
      <c r="E8" s="222">
        <v>0</v>
      </c>
      <c r="F8" s="222"/>
    </row>
    <row r="9" spans="1:6" x14ac:dyDescent="0.2">
      <c r="A9" s="223" t="s">
        <v>572</v>
      </c>
      <c r="B9" s="223" t="s">
        <v>573</v>
      </c>
      <c r="C9" s="222">
        <v>2450469.17</v>
      </c>
      <c r="D9" s="222">
        <v>2450469.17</v>
      </c>
      <c r="E9" s="222">
        <v>0</v>
      </c>
      <c r="F9" s="222"/>
    </row>
    <row r="10" spans="1:6" x14ac:dyDescent="0.2">
      <c r="A10" s="223" t="s">
        <v>574</v>
      </c>
      <c r="B10" s="223" t="s">
        <v>575</v>
      </c>
      <c r="C10" s="222">
        <v>17985031.27</v>
      </c>
      <c r="D10" s="222">
        <v>18325076.91</v>
      </c>
      <c r="E10" s="222">
        <v>340045.64</v>
      </c>
      <c r="F10" s="222"/>
    </row>
    <row r="11" spans="1:6" x14ac:dyDescent="0.2">
      <c r="A11" s="223" t="s">
        <v>576</v>
      </c>
      <c r="B11" s="223" t="s">
        <v>577</v>
      </c>
      <c r="C11" s="222">
        <v>0</v>
      </c>
      <c r="D11" s="222">
        <v>600381.64</v>
      </c>
      <c r="E11" s="222">
        <v>600381.64</v>
      </c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319</v>
      </c>
      <c r="C16" s="244">
        <f>SUM(C8:C15)</f>
        <v>20640308.41</v>
      </c>
      <c r="D16" s="244">
        <f>SUM(D8:D15)</f>
        <v>21580735.690000001</v>
      </c>
      <c r="E16" s="244">
        <f>SUM(E8:E15)</f>
        <v>940427.28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318</v>
      </c>
      <c r="B19" s="60"/>
      <c r="C19" s="294"/>
      <c r="D19" s="294"/>
      <c r="E19" s="294"/>
      <c r="F19" s="270" t="s">
        <v>309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308</v>
      </c>
    </row>
    <row r="22" spans="1:6" x14ac:dyDescent="0.2">
      <c r="A22" s="223" t="s">
        <v>578</v>
      </c>
      <c r="B22" s="264" t="s">
        <v>579</v>
      </c>
      <c r="C22" s="265">
        <v>160110.29</v>
      </c>
      <c r="D22" s="265">
        <v>194568.91</v>
      </c>
      <c r="E22" s="265">
        <v>34458.620000000003</v>
      </c>
      <c r="F22" s="264"/>
    </row>
    <row r="23" spans="1:6" x14ac:dyDescent="0.2">
      <c r="A23" s="223" t="s">
        <v>580</v>
      </c>
      <c r="B23" s="264" t="s">
        <v>581</v>
      </c>
      <c r="C23" s="265">
        <v>157470.69</v>
      </c>
      <c r="D23" s="265">
        <v>157470.69</v>
      </c>
      <c r="E23" s="265">
        <v>0</v>
      </c>
      <c r="F23" s="264"/>
    </row>
    <row r="24" spans="1:6" x14ac:dyDescent="0.2">
      <c r="A24" s="223" t="s">
        <v>582</v>
      </c>
      <c r="B24" s="264" t="s">
        <v>583</v>
      </c>
      <c r="C24" s="265">
        <v>943554.75</v>
      </c>
      <c r="D24" s="265">
        <v>1482001.29</v>
      </c>
      <c r="E24" s="265">
        <v>538446.54</v>
      </c>
      <c r="F24" s="264"/>
    </row>
    <row r="25" spans="1:6" x14ac:dyDescent="0.2">
      <c r="A25" s="223" t="s">
        <v>584</v>
      </c>
      <c r="B25" s="264" t="s">
        <v>585</v>
      </c>
      <c r="C25" s="265">
        <v>8139.99</v>
      </c>
      <c r="D25" s="265">
        <v>8139.99</v>
      </c>
      <c r="E25" s="265">
        <v>0</v>
      </c>
      <c r="F25" s="264"/>
    </row>
    <row r="26" spans="1:6" x14ac:dyDescent="0.2">
      <c r="A26" s="223" t="s">
        <v>586</v>
      </c>
      <c r="B26" s="264" t="s">
        <v>587</v>
      </c>
      <c r="C26" s="265">
        <v>143739.93</v>
      </c>
      <c r="D26" s="265">
        <v>143739.93</v>
      </c>
      <c r="E26" s="265">
        <v>0</v>
      </c>
      <c r="F26" s="264"/>
    </row>
    <row r="27" spans="1:6" x14ac:dyDescent="0.2">
      <c r="A27" s="223" t="s">
        <v>588</v>
      </c>
      <c r="B27" s="264" t="s">
        <v>589</v>
      </c>
      <c r="C27" s="265">
        <v>-4071.99</v>
      </c>
      <c r="D27" s="265">
        <v>-4071.99</v>
      </c>
      <c r="E27" s="265">
        <v>0</v>
      </c>
      <c r="F27" s="264"/>
    </row>
    <row r="28" spans="1:6" x14ac:dyDescent="0.2">
      <c r="A28" s="223" t="s">
        <v>590</v>
      </c>
      <c r="B28" s="264" t="s">
        <v>591</v>
      </c>
      <c r="C28" s="265">
        <v>4839334.42</v>
      </c>
      <c r="D28" s="265">
        <v>5126034.42</v>
      </c>
      <c r="E28" s="265">
        <v>286700</v>
      </c>
      <c r="F28" s="264"/>
    </row>
    <row r="29" spans="1:6" x14ac:dyDescent="0.2">
      <c r="A29" s="223" t="s">
        <v>592</v>
      </c>
      <c r="B29" s="264" t="s">
        <v>593</v>
      </c>
      <c r="C29" s="265">
        <v>0</v>
      </c>
      <c r="D29" s="265">
        <v>20000</v>
      </c>
      <c r="E29" s="265">
        <v>20000</v>
      </c>
      <c r="F29" s="264"/>
    </row>
    <row r="30" spans="1:6" x14ac:dyDescent="0.2">
      <c r="A30" s="223" t="s">
        <v>594</v>
      </c>
      <c r="B30" s="264" t="s">
        <v>595</v>
      </c>
      <c r="C30" s="265">
        <v>192340.32</v>
      </c>
      <c r="D30" s="265">
        <v>223938.59</v>
      </c>
      <c r="E30" s="265">
        <v>31598.27</v>
      </c>
      <c r="F30" s="264"/>
    </row>
    <row r="31" spans="1:6" x14ac:dyDescent="0.2">
      <c r="A31" s="223" t="s">
        <v>596</v>
      </c>
      <c r="B31" s="264" t="s">
        <v>597</v>
      </c>
      <c r="C31" s="265">
        <v>41070.5</v>
      </c>
      <c r="D31" s="265">
        <v>76350.16</v>
      </c>
      <c r="E31" s="265">
        <v>35279.660000000003</v>
      </c>
      <c r="F31" s="264"/>
    </row>
    <row r="32" spans="1:6" x14ac:dyDescent="0.2">
      <c r="A32" s="223" t="s">
        <v>598</v>
      </c>
      <c r="B32" s="264" t="s">
        <v>599</v>
      </c>
      <c r="C32" s="265">
        <v>10317672.24</v>
      </c>
      <c r="D32" s="265">
        <v>10317672.24</v>
      </c>
      <c r="E32" s="265">
        <v>0</v>
      </c>
      <c r="F32" s="264"/>
    </row>
    <row r="33" spans="1:8" x14ac:dyDescent="0.2">
      <c r="A33" s="223" t="s">
        <v>600</v>
      </c>
      <c r="B33" s="264" t="s">
        <v>601</v>
      </c>
      <c r="C33" s="265">
        <v>73926.69</v>
      </c>
      <c r="D33" s="265">
        <v>537436.77</v>
      </c>
      <c r="E33" s="265">
        <v>463510.08</v>
      </c>
      <c r="F33" s="264"/>
    </row>
    <row r="34" spans="1:8" x14ac:dyDescent="0.2">
      <c r="A34" s="223" t="s">
        <v>602</v>
      </c>
      <c r="B34" s="264" t="s">
        <v>603</v>
      </c>
      <c r="C34" s="265">
        <v>124430.32</v>
      </c>
      <c r="D34" s="265">
        <v>124430.32</v>
      </c>
      <c r="E34" s="265">
        <v>0</v>
      </c>
      <c r="F34" s="264"/>
    </row>
    <row r="35" spans="1:8" x14ac:dyDescent="0.2">
      <c r="A35" s="223" t="s">
        <v>604</v>
      </c>
      <c r="B35" s="264" t="s">
        <v>605</v>
      </c>
      <c r="C35" s="265">
        <v>25843.200000000001</v>
      </c>
      <c r="D35" s="265">
        <v>25843.200000000001</v>
      </c>
      <c r="E35" s="265">
        <v>0</v>
      </c>
      <c r="F35" s="264"/>
    </row>
    <row r="36" spans="1:8" x14ac:dyDescent="0.2">
      <c r="A36" s="223" t="s">
        <v>606</v>
      </c>
      <c r="B36" s="264" t="s">
        <v>607</v>
      </c>
      <c r="C36" s="265">
        <v>183745.94</v>
      </c>
      <c r="D36" s="265">
        <v>208105.94</v>
      </c>
      <c r="E36" s="265">
        <v>24360</v>
      </c>
      <c r="F36" s="264"/>
    </row>
    <row r="37" spans="1:8" x14ac:dyDescent="0.2">
      <c r="A37" s="223" t="s">
        <v>608</v>
      </c>
      <c r="B37" s="264" t="s">
        <v>609</v>
      </c>
      <c r="C37" s="265">
        <v>94683.01</v>
      </c>
      <c r="D37" s="265">
        <v>94683.01</v>
      </c>
      <c r="E37" s="265">
        <v>0</v>
      </c>
      <c r="F37" s="264"/>
    </row>
    <row r="38" spans="1:8" x14ac:dyDescent="0.2">
      <c r="A38" s="223" t="s">
        <v>610</v>
      </c>
      <c r="B38" s="264" t="s">
        <v>611</v>
      </c>
      <c r="C38" s="265">
        <v>390354.74</v>
      </c>
      <c r="D38" s="265">
        <v>559254.75</v>
      </c>
      <c r="E38" s="265">
        <v>168900.01</v>
      </c>
      <c r="F38" s="264"/>
    </row>
    <row r="39" spans="1:8" x14ac:dyDescent="0.2">
      <c r="A39" s="223" t="s">
        <v>612</v>
      </c>
      <c r="B39" s="264" t="s">
        <v>613</v>
      </c>
      <c r="C39" s="265">
        <v>1733.03</v>
      </c>
      <c r="D39" s="265">
        <v>1733.03</v>
      </c>
      <c r="E39" s="265">
        <v>0</v>
      </c>
      <c r="F39" s="264"/>
    </row>
    <row r="40" spans="1:8" x14ac:dyDescent="0.2">
      <c r="A40" s="223"/>
      <c r="B40" s="264"/>
      <c r="C40" s="265"/>
      <c r="D40" s="265"/>
      <c r="E40" s="265"/>
      <c r="F40" s="264"/>
    </row>
    <row r="41" spans="1:8" x14ac:dyDescent="0.2">
      <c r="A41" s="62"/>
      <c r="B41" s="62" t="s">
        <v>317</v>
      </c>
      <c r="C41" s="244">
        <f>SUM(C22:C40)</f>
        <v>17694078.070000004</v>
      </c>
      <c r="D41" s="244">
        <f>SUM(D22:D40)</f>
        <v>19297331.250000004</v>
      </c>
      <c r="E41" s="244">
        <f>SUM(E22:E40)</f>
        <v>1603253.1800000002</v>
      </c>
      <c r="F41" s="244"/>
    </row>
    <row r="42" spans="1:8" s="8" customFormat="1" x14ac:dyDescent="0.2">
      <c r="A42" s="59"/>
      <c r="B42" s="59"/>
      <c r="C42" s="11"/>
      <c r="D42" s="11"/>
      <c r="E42" s="11"/>
      <c r="F42" s="11"/>
    </row>
    <row r="43" spans="1:8" s="8" customFormat="1" x14ac:dyDescent="0.2">
      <c r="A43" s="59"/>
      <c r="B43" s="59"/>
      <c r="C43" s="11"/>
      <c r="D43" s="11"/>
      <c r="E43" s="11"/>
      <c r="F43" s="11"/>
    </row>
    <row r="44" spans="1:8" s="8" customFormat="1" ht="11.25" customHeight="1" x14ac:dyDescent="0.2">
      <c r="A44" s="217" t="s">
        <v>316</v>
      </c>
      <c r="B44" s="217"/>
      <c r="C44" s="294"/>
      <c r="D44" s="294"/>
      <c r="E44" s="294"/>
      <c r="G44" s="270" t="s">
        <v>309</v>
      </c>
    </row>
    <row r="45" spans="1:8" s="8" customFormat="1" x14ac:dyDescent="0.2">
      <c r="A45" s="281"/>
      <c r="B45" s="281"/>
      <c r="C45" s="229"/>
      <c r="D45" s="7"/>
      <c r="E45" s="7"/>
      <c r="F45" s="89"/>
    </row>
    <row r="46" spans="1:8" s="8" customFormat="1" ht="27.95" customHeight="1" x14ac:dyDescent="0.2">
      <c r="A46" s="228" t="s">
        <v>45</v>
      </c>
      <c r="B46" s="227" t="s">
        <v>46</v>
      </c>
      <c r="C46" s="293" t="s">
        <v>47</v>
      </c>
      <c r="D46" s="293" t="s">
        <v>48</v>
      </c>
      <c r="E46" s="293" t="s">
        <v>49</v>
      </c>
      <c r="F46" s="292" t="s">
        <v>308</v>
      </c>
      <c r="G46" s="292" t="s">
        <v>307</v>
      </c>
      <c r="H46" s="292" t="s">
        <v>306</v>
      </c>
    </row>
    <row r="47" spans="1:8" s="8" customFormat="1" x14ac:dyDescent="0.2">
      <c r="A47" s="223" t="s">
        <v>519</v>
      </c>
      <c r="B47" s="264" t="s">
        <v>519</v>
      </c>
      <c r="C47" s="222"/>
      <c r="D47" s="265"/>
      <c r="E47" s="265"/>
      <c r="F47" s="264"/>
      <c r="G47" s="264"/>
      <c r="H47" s="264"/>
    </row>
    <row r="48" spans="1:8" s="8" customFormat="1" x14ac:dyDescent="0.2">
      <c r="A48" s="223"/>
      <c r="B48" s="264"/>
      <c r="C48" s="222"/>
      <c r="D48" s="265"/>
      <c r="E48" s="265"/>
      <c r="F48" s="264"/>
      <c r="G48" s="264"/>
      <c r="H48" s="264"/>
    </row>
    <row r="49" spans="1:8" s="8" customFormat="1" x14ac:dyDescent="0.2">
      <c r="A49" s="223"/>
      <c r="B49" s="264"/>
      <c r="C49" s="222"/>
      <c r="D49" s="265"/>
      <c r="E49" s="265"/>
      <c r="F49" s="264"/>
      <c r="G49" s="264"/>
      <c r="H49" s="264"/>
    </row>
    <row r="50" spans="1:8" s="8" customFormat="1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s="8" customFormat="1" x14ac:dyDescent="0.2">
      <c r="A51" s="62"/>
      <c r="B51" s="62" t="s">
        <v>315</v>
      </c>
      <c r="C51" s="244">
        <f>SUM(C47:C50)</f>
        <v>0</v>
      </c>
      <c r="D51" s="244">
        <f>SUM(D47:D50)</f>
        <v>0</v>
      </c>
      <c r="E51" s="244">
        <f>SUM(E47:E50)</f>
        <v>0</v>
      </c>
      <c r="F51" s="244"/>
      <c r="G51" s="244"/>
      <c r="H51" s="244"/>
    </row>
    <row r="52" spans="1:8" s="8" customFormat="1" x14ac:dyDescent="0.2">
      <c r="A52" s="15"/>
      <c r="B52" s="15"/>
      <c r="C52" s="16"/>
      <c r="D52" s="16"/>
      <c r="E52" s="16"/>
      <c r="F52" s="11"/>
    </row>
    <row r="54" spans="1:8" x14ac:dyDescent="0.2">
      <c r="A54" s="217" t="s">
        <v>314</v>
      </c>
      <c r="B54" s="217"/>
      <c r="C54" s="294"/>
      <c r="D54" s="294"/>
      <c r="E54" s="294"/>
      <c r="G54" s="270" t="s">
        <v>309</v>
      </c>
    </row>
    <row r="55" spans="1:8" x14ac:dyDescent="0.2">
      <c r="A55" s="281"/>
      <c r="B55" s="281"/>
      <c r="C55" s="229"/>
      <c r="H55" s="7"/>
    </row>
    <row r="56" spans="1:8" ht="27.95" customHeight="1" x14ac:dyDescent="0.2">
      <c r="A56" s="228" t="s">
        <v>45</v>
      </c>
      <c r="B56" s="227" t="s">
        <v>46</v>
      </c>
      <c r="C56" s="293" t="s">
        <v>47</v>
      </c>
      <c r="D56" s="293" t="s">
        <v>48</v>
      </c>
      <c r="E56" s="293" t="s">
        <v>49</v>
      </c>
      <c r="F56" s="292" t="s">
        <v>308</v>
      </c>
      <c r="G56" s="292" t="s">
        <v>307</v>
      </c>
      <c r="H56" s="292" t="s">
        <v>306</v>
      </c>
    </row>
    <row r="57" spans="1:8" x14ac:dyDescent="0.2">
      <c r="A57" s="223" t="s">
        <v>519</v>
      </c>
      <c r="B57" s="264" t="s">
        <v>519</v>
      </c>
      <c r="C57" s="222"/>
      <c r="D57" s="265"/>
      <c r="E57" s="265"/>
      <c r="F57" s="264"/>
      <c r="G57" s="264"/>
      <c r="H57" s="264"/>
    </row>
    <row r="58" spans="1:8" x14ac:dyDescent="0.2">
      <c r="A58" s="223"/>
      <c r="B58" s="264"/>
      <c r="C58" s="222"/>
      <c r="D58" s="265"/>
      <c r="E58" s="265"/>
      <c r="F58" s="264"/>
      <c r="G58" s="264"/>
      <c r="H58" s="264"/>
    </row>
    <row r="59" spans="1:8" x14ac:dyDescent="0.2">
      <c r="A59" s="223"/>
      <c r="B59" s="264"/>
      <c r="C59" s="222"/>
      <c r="D59" s="265"/>
      <c r="E59" s="265"/>
      <c r="F59" s="264"/>
      <c r="G59" s="264"/>
      <c r="H59" s="264"/>
    </row>
    <row r="60" spans="1:8" x14ac:dyDescent="0.2">
      <c r="A60" s="223"/>
      <c r="B60" s="264"/>
      <c r="C60" s="222"/>
      <c r="D60" s="265"/>
      <c r="E60" s="265"/>
      <c r="F60" s="264"/>
      <c r="G60" s="264"/>
      <c r="H60" s="264"/>
    </row>
    <row r="61" spans="1:8" x14ac:dyDescent="0.2">
      <c r="A61" s="62"/>
      <c r="B61" s="62" t="s">
        <v>313</v>
      </c>
      <c r="C61" s="244">
        <f>SUM(C57:C60)</f>
        <v>0</v>
      </c>
      <c r="D61" s="244">
        <f>SUM(D57:D60)</f>
        <v>0</v>
      </c>
      <c r="E61" s="244">
        <f>SUM(E57:E60)</f>
        <v>0</v>
      </c>
      <c r="F61" s="244"/>
      <c r="G61" s="244"/>
      <c r="H61" s="244"/>
    </row>
    <row r="64" spans="1:8" x14ac:dyDescent="0.2">
      <c r="A64" s="217" t="s">
        <v>312</v>
      </c>
      <c r="B64" s="217"/>
      <c r="C64" s="294"/>
      <c r="D64" s="294"/>
      <c r="E64" s="294"/>
      <c r="G64" s="270" t="s">
        <v>309</v>
      </c>
    </row>
    <row r="65" spans="1:8" x14ac:dyDescent="0.2">
      <c r="A65" s="281"/>
      <c r="B65" s="281"/>
      <c r="C65" s="229"/>
    </row>
    <row r="66" spans="1:8" ht="27.95" customHeight="1" x14ac:dyDescent="0.2">
      <c r="A66" s="228" t="s">
        <v>45</v>
      </c>
      <c r="B66" s="227" t="s">
        <v>46</v>
      </c>
      <c r="C66" s="293" t="s">
        <v>47</v>
      </c>
      <c r="D66" s="293" t="s">
        <v>48</v>
      </c>
      <c r="E66" s="293" t="s">
        <v>49</v>
      </c>
      <c r="F66" s="292" t="s">
        <v>308</v>
      </c>
      <c r="G66" s="292" t="s">
        <v>307</v>
      </c>
      <c r="H66" s="292" t="s">
        <v>306</v>
      </c>
    </row>
    <row r="67" spans="1:8" x14ac:dyDescent="0.2">
      <c r="A67" s="223" t="s">
        <v>614</v>
      </c>
      <c r="B67" s="264" t="s">
        <v>579</v>
      </c>
      <c r="C67" s="222">
        <v>-8927.39</v>
      </c>
      <c r="D67" s="265">
        <v>-20263.21</v>
      </c>
      <c r="E67" s="265">
        <v>-11335.82</v>
      </c>
      <c r="F67" s="264"/>
      <c r="G67" s="264"/>
      <c r="H67" s="264"/>
    </row>
    <row r="68" spans="1:8" x14ac:dyDescent="0.2">
      <c r="A68" s="223" t="s">
        <v>615</v>
      </c>
      <c r="B68" s="264" t="s">
        <v>583</v>
      </c>
      <c r="C68" s="222">
        <v>-197001.76</v>
      </c>
      <c r="D68" s="265">
        <v>-474968.59</v>
      </c>
      <c r="E68" s="265">
        <v>-277966.83</v>
      </c>
      <c r="F68" s="264"/>
      <c r="G68" s="264"/>
      <c r="H68" s="264"/>
    </row>
    <row r="69" spans="1:8" x14ac:dyDescent="0.2">
      <c r="A69" s="223" t="s">
        <v>616</v>
      </c>
      <c r="B69" s="264" t="s">
        <v>585</v>
      </c>
      <c r="C69" s="222">
        <v>-2941.6</v>
      </c>
      <c r="D69" s="265">
        <v>-6471.51</v>
      </c>
      <c r="E69" s="265">
        <v>-3529.91</v>
      </c>
      <c r="F69" s="264"/>
      <c r="G69" s="264"/>
      <c r="H69" s="264"/>
    </row>
    <row r="70" spans="1:8" x14ac:dyDescent="0.2">
      <c r="A70" s="223" t="s">
        <v>617</v>
      </c>
      <c r="B70" s="264" t="s">
        <v>587</v>
      </c>
      <c r="C70" s="222">
        <v>-858.11</v>
      </c>
      <c r="D70" s="265">
        <v>-1887.84</v>
      </c>
      <c r="E70" s="265">
        <v>-1029.73</v>
      </c>
      <c r="F70" s="264"/>
      <c r="G70" s="264"/>
      <c r="H70" s="264"/>
    </row>
    <row r="71" spans="1:8" x14ac:dyDescent="0.2">
      <c r="A71" s="223" t="s">
        <v>618</v>
      </c>
      <c r="B71" s="264" t="s">
        <v>589</v>
      </c>
      <c r="C71" s="222">
        <v>-339.33</v>
      </c>
      <c r="D71" s="265">
        <v>-746.53</v>
      </c>
      <c r="E71" s="265">
        <v>-407.2</v>
      </c>
      <c r="F71" s="264"/>
      <c r="G71" s="264"/>
      <c r="H71" s="264"/>
    </row>
    <row r="72" spans="1:8" x14ac:dyDescent="0.2">
      <c r="A72" s="223" t="s">
        <v>619</v>
      </c>
      <c r="B72" s="264" t="s">
        <v>591</v>
      </c>
      <c r="C72" s="222">
        <v>-845867.63</v>
      </c>
      <c r="D72" s="265">
        <v>-1963446.29</v>
      </c>
      <c r="E72" s="265">
        <v>-1117578.6599999999</v>
      </c>
      <c r="F72" s="264"/>
      <c r="G72" s="264"/>
      <c r="H72" s="264"/>
    </row>
    <row r="73" spans="1:8" x14ac:dyDescent="0.2">
      <c r="A73" s="223" t="s">
        <v>620</v>
      </c>
      <c r="B73" s="264" t="s">
        <v>593</v>
      </c>
      <c r="C73" s="222">
        <v>0</v>
      </c>
      <c r="D73" s="265">
        <v>-2500</v>
      </c>
      <c r="E73" s="265">
        <v>-2500</v>
      </c>
      <c r="F73" s="264"/>
      <c r="G73" s="264"/>
      <c r="H73" s="264"/>
    </row>
    <row r="74" spans="1:8" x14ac:dyDescent="0.2">
      <c r="A74" s="223" t="s">
        <v>621</v>
      </c>
      <c r="B74" s="264" t="s">
        <v>595</v>
      </c>
      <c r="C74" s="222">
        <v>-27531.279999999999</v>
      </c>
      <c r="D74" s="265">
        <v>-52392.06</v>
      </c>
      <c r="E74" s="265">
        <v>-24860.78</v>
      </c>
      <c r="F74" s="264"/>
      <c r="G74" s="264"/>
      <c r="H74" s="264"/>
    </row>
    <row r="75" spans="1:8" x14ac:dyDescent="0.2">
      <c r="A75" s="223" t="s">
        <v>622</v>
      </c>
      <c r="B75" s="264" t="s">
        <v>601</v>
      </c>
      <c r="C75" s="222">
        <v>-72319.59</v>
      </c>
      <c r="D75" s="265">
        <v>-187055.86</v>
      </c>
      <c r="E75" s="265">
        <v>-114736.27</v>
      </c>
      <c r="F75" s="264"/>
      <c r="G75" s="264"/>
      <c r="H75" s="264"/>
    </row>
    <row r="76" spans="1:8" x14ac:dyDescent="0.2">
      <c r="A76" s="223" t="s">
        <v>623</v>
      </c>
      <c r="B76" s="264" t="s">
        <v>607</v>
      </c>
      <c r="C76" s="222">
        <v>-5340.72</v>
      </c>
      <c r="D76" s="265">
        <v>-12967.58</v>
      </c>
      <c r="E76" s="265">
        <v>-7626.86</v>
      </c>
      <c r="F76" s="264"/>
      <c r="G76" s="264"/>
      <c r="H76" s="264"/>
    </row>
    <row r="77" spans="1:8" x14ac:dyDescent="0.2">
      <c r="A77" s="223" t="s">
        <v>624</v>
      </c>
      <c r="B77" s="264" t="s">
        <v>611</v>
      </c>
      <c r="C77" s="222">
        <v>-13631.76</v>
      </c>
      <c r="D77" s="265">
        <v>-54148.82</v>
      </c>
      <c r="E77" s="265">
        <v>-40517.06</v>
      </c>
      <c r="F77" s="264"/>
      <c r="G77" s="264"/>
      <c r="H77" s="264"/>
    </row>
    <row r="78" spans="1:8" x14ac:dyDescent="0.2">
      <c r="A78" s="223"/>
      <c r="B78" s="264"/>
      <c r="C78" s="222"/>
      <c r="D78" s="265"/>
      <c r="E78" s="265"/>
      <c r="F78" s="264"/>
      <c r="G78" s="264"/>
      <c r="H78" s="264"/>
    </row>
    <row r="79" spans="1:8" x14ac:dyDescent="0.2">
      <c r="A79" s="62"/>
      <c r="B79" s="62" t="s">
        <v>311</v>
      </c>
      <c r="C79" s="244">
        <f>SUM(C67:C78)</f>
        <v>-1174759.1700000002</v>
      </c>
      <c r="D79" s="244">
        <f>SUM(D67:D78)</f>
        <v>-2776848.29</v>
      </c>
      <c r="E79" s="244">
        <f>SUM(E67:E78)</f>
        <v>-1602089.12</v>
      </c>
      <c r="F79" s="244"/>
      <c r="G79" s="244"/>
      <c r="H79" s="244"/>
    </row>
    <row r="82" spans="1:8" x14ac:dyDescent="0.2">
      <c r="A82" s="217" t="s">
        <v>310</v>
      </c>
      <c r="B82" s="217"/>
      <c r="C82" s="294"/>
      <c r="D82" s="294"/>
      <c r="E82" s="294"/>
      <c r="G82" s="270" t="s">
        <v>309</v>
      </c>
    </row>
    <row r="83" spans="1:8" x14ac:dyDescent="0.2">
      <c r="A83" s="281"/>
      <c r="B83" s="281"/>
      <c r="C83" s="229"/>
    </row>
    <row r="84" spans="1:8" ht="27.95" customHeight="1" x14ac:dyDescent="0.2">
      <c r="A84" s="228" t="s">
        <v>45</v>
      </c>
      <c r="B84" s="227" t="s">
        <v>46</v>
      </c>
      <c r="C84" s="293" t="s">
        <v>47</v>
      </c>
      <c r="D84" s="293" t="s">
        <v>48</v>
      </c>
      <c r="E84" s="293" t="s">
        <v>49</v>
      </c>
      <c r="F84" s="292" t="s">
        <v>308</v>
      </c>
      <c r="G84" s="292" t="s">
        <v>307</v>
      </c>
      <c r="H84" s="292" t="s">
        <v>306</v>
      </c>
    </row>
    <row r="85" spans="1:8" x14ac:dyDescent="0.2">
      <c r="A85" s="223" t="s">
        <v>519</v>
      </c>
      <c r="B85" s="264" t="s">
        <v>519</v>
      </c>
      <c r="C85" s="222"/>
      <c r="D85" s="265"/>
      <c r="E85" s="265"/>
      <c r="F85" s="264"/>
      <c r="G85" s="264"/>
      <c r="H85" s="264"/>
    </row>
    <row r="86" spans="1:8" x14ac:dyDescent="0.2">
      <c r="A86" s="223"/>
      <c r="B86" s="264"/>
      <c r="C86" s="222"/>
      <c r="D86" s="265"/>
      <c r="E86" s="265"/>
      <c r="F86" s="264"/>
      <c r="G86" s="264"/>
      <c r="H86" s="264"/>
    </row>
    <row r="87" spans="1:8" x14ac:dyDescent="0.2">
      <c r="A87" s="223"/>
      <c r="B87" s="264"/>
      <c r="C87" s="222"/>
      <c r="D87" s="265"/>
      <c r="E87" s="265"/>
      <c r="F87" s="264"/>
      <c r="G87" s="264"/>
      <c r="H87" s="264"/>
    </row>
    <row r="88" spans="1:8" x14ac:dyDescent="0.2">
      <c r="A88" s="223"/>
      <c r="B88" s="264"/>
      <c r="C88" s="222"/>
      <c r="D88" s="265"/>
      <c r="E88" s="265"/>
      <c r="F88" s="264"/>
      <c r="G88" s="264"/>
      <c r="H88" s="264"/>
    </row>
    <row r="89" spans="1:8" x14ac:dyDescent="0.2">
      <c r="A89" s="62"/>
      <c r="B89" s="62" t="s">
        <v>305</v>
      </c>
      <c r="C89" s="244">
        <f>SUM(C85:C88)</f>
        <v>0</v>
      </c>
      <c r="D89" s="244">
        <f>SUM(D85:D88)</f>
        <v>0</v>
      </c>
      <c r="E89" s="244">
        <f>SUM(E85:E88)</f>
        <v>0</v>
      </c>
      <c r="F89" s="244"/>
      <c r="G89" s="244"/>
      <c r="H89" s="244"/>
    </row>
  </sheetData>
  <dataValidations count="8">
    <dataValidation allowBlank="1" showInputMessage="1" showErrorMessage="1" prompt="Importe final del periodo que corresponde la información financiera trimestral que se presenta." sqref="D7 D21 D46 D56 D66 D84"/>
    <dataValidation allowBlank="1" showInputMessage="1" showErrorMessage="1" prompt="Saldo al 31 de diciembre del año anterior del ejercio que se presenta." sqref="C7 C21 C46 C56 C66 C84"/>
    <dataValidation allowBlank="1" showInputMessage="1" showErrorMessage="1" prompt="Corresponde al número de la cuenta de acuerdo al Plan de Cuentas emitido por el CONAC (DOF 23/12/2015)." sqref="A7 A21 A46 A56 A66 A84"/>
    <dataValidation allowBlank="1" showInputMessage="1" showErrorMessage="1" prompt="Indicar la tasa de aplicación." sqref="H46 H56 H66 H84"/>
    <dataValidation allowBlank="1" showInputMessage="1" showErrorMessage="1" prompt="Indicar el método de depreciación." sqref="G46 G56 G66 G84"/>
    <dataValidation allowBlank="1" showInputMessage="1" showErrorMessage="1" prompt="Corresponde al nombre o descripción de la cuenta de acuerdo al Plan de Cuentas emitido por el CONAC." sqref="B7 B21 B46 B56 B66 B84"/>
    <dataValidation allowBlank="1" showInputMessage="1" showErrorMessage="1" prompt="Diferencia entre el saldo final y el inicial presentados." sqref="E7 E21 E46 E56 E66 E84"/>
    <dataValidation allowBlank="1" showInputMessage="1" showErrorMessage="1" prompt="Criterio para la aplicación de depreciación: anual, mensual, trimestral, etc." sqref="F7 F21 F84 F56 F66 F46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328</v>
      </c>
      <c r="B5" s="311"/>
      <c r="C5" s="308"/>
      <c r="D5" s="308"/>
      <c r="E5" s="308"/>
      <c r="F5" s="190" t="s">
        <v>325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 x14ac:dyDescent="0.2">
      <c r="A8" s="285">
        <v>125105911</v>
      </c>
      <c r="B8" s="285" t="s">
        <v>625</v>
      </c>
      <c r="C8" s="222">
        <v>1134149.58</v>
      </c>
      <c r="D8" s="304">
        <v>1134149.58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327</v>
      </c>
      <c r="C13" s="244">
        <f>SUM(C8:C12)</f>
        <v>1134149.58</v>
      </c>
      <c r="D13" s="244">
        <f>SUM(D8:D12)</f>
        <v>1134149.58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326</v>
      </c>
      <c r="B16" s="309"/>
      <c r="C16" s="308"/>
      <c r="D16" s="308"/>
      <c r="E16" s="308"/>
      <c r="F16" s="190" t="s">
        <v>325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308</v>
      </c>
    </row>
    <row r="19" spans="1:6" ht="11.25" customHeight="1" x14ac:dyDescent="0.2">
      <c r="A19" s="223" t="s">
        <v>519</v>
      </c>
      <c r="B19" s="285" t="s">
        <v>519</v>
      </c>
      <c r="C19" s="222"/>
      <c r="D19" s="222"/>
      <c r="E19" s="222"/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324</v>
      </c>
      <c r="C22" s="244">
        <f>SUM(C19:C21)</f>
        <v>0</v>
      </c>
      <c r="D22" s="244">
        <f>SUM(D19:D21)</f>
        <v>0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323</v>
      </c>
      <c r="B25" s="306"/>
      <c r="C25" s="305"/>
      <c r="D25" s="305"/>
      <c r="E25" s="294"/>
      <c r="F25" s="270" t="s">
        <v>322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308</v>
      </c>
    </row>
    <row r="28" spans="1:6" x14ac:dyDescent="0.2">
      <c r="A28" s="285">
        <v>127106311</v>
      </c>
      <c r="B28" s="285" t="s">
        <v>626</v>
      </c>
      <c r="C28" s="222">
        <v>1201990.03</v>
      </c>
      <c r="D28" s="304">
        <v>1201990.03</v>
      </c>
      <c r="E28" s="304">
        <v>0</v>
      </c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321</v>
      </c>
      <c r="C34" s="301">
        <f>SUM(C28:C33)</f>
        <v>1201990.03</v>
      </c>
      <c r="D34" s="301">
        <f>SUM(D28:D33)</f>
        <v>1201990.03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519</v>
      </c>
      <c r="B6" s="18" t="s">
        <v>519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333</v>
      </c>
      <c r="B5" s="321"/>
      <c r="C5" s="320"/>
      <c r="D5" s="319" t="s">
        <v>330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316" t="s">
        <v>262</v>
      </c>
    </row>
    <row r="8" spans="1:4" x14ac:dyDescent="0.2">
      <c r="A8" s="287" t="s">
        <v>519</v>
      </c>
      <c r="B8" s="287" t="s">
        <v>519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332</v>
      </c>
      <c r="C11" s="233">
        <f>SUM(C8:C10)</f>
        <v>0</v>
      </c>
      <c r="D11" s="312"/>
    </row>
    <row r="14" spans="1:4" ht="11.25" customHeight="1" x14ac:dyDescent="0.2">
      <c r="A14" s="311" t="s">
        <v>331</v>
      </c>
      <c r="B14" s="321"/>
      <c r="C14" s="320"/>
      <c r="D14" s="319" t="s">
        <v>330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243</v>
      </c>
      <c r="D16" s="316" t="s">
        <v>262</v>
      </c>
    </row>
    <row r="17" spans="1:4" x14ac:dyDescent="0.2">
      <c r="A17" s="287" t="s">
        <v>519</v>
      </c>
      <c r="B17" s="287" t="s">
        <v>519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329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338</v>
      </c>
      <c r="B5" s="190"/>
      <c r="C5" s="23"/>
      <c r="D5" s="23"/>
      <c r="E5" s="23"/>
      <c r="F5" s="23"/>
      <c r="G5" s="23"/>
      <c r="H5" s="325" t="s">
        <v>335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</row>
    <row r="8" spans="1:8" x14ac:dyDescent="0.2">
      <c r="A8" s="223" t="s">
        <v>627</v>
      </c>
      <c r="B8" s="223" t="s">
        <v>628</v>
      </c>
      <c r="C8" s="222">
        <v>277.06</v>
      </c>
      <c r="D8" s="222">
        <v>277.06</v>
      </c>
      <c r="E8" s="222"/>
      <c r="F8" s="222"/>
      <c r="G8" s="222"/>
      <c r="H8" s="324"/>
    </row>
    <row r="9" spans="1:8" x14ac:dyDescent="0.2">
      <c r="A9" s="223" t="s">
        <v>629</v>
      </c>
      <c r="B9" s="223" t="s">
        <v>630</v>
      </c>
      <c r="C9" s="222">
        <v>-17463.13</v>
      </c>
      <c r="D9" s="222">
        <v>-17463.13</v>
      </c>
      <c r="E9" s="222"/>
      <c r="F9" s="222"/>
      <c r="G9" s="222"/>
      <c r="H9" s="324"/>
    </row>
    <row r="10" spans="1:8" x14ac:dyDescent="0.2">
      <c r="A10" s="223" t="s">
        <v>631</v>
      </c>
      <c r="B10" s="223" t="s">
        <v>632</v>
      </c>
      <c r="C10" s="222">
        <v>-1534589.89</v>
      </c>
      <c r="D10" s="222">
        <v>-1534589.89</v>
      </c>
      <c r="E10" s="222"/>
      <c r="F10" s="222"/>
      <c r="G10" s="222"/>
      <c r="H10" s="324"/>
    </row>
    <row r="11" spans="1:8" x14ac:dyDescent="0.2">
      <c r="A11" s="223" t="s">
        <v>633</v>
      </c>
      <c r="B11" s="223" t="s">
        <v>634</v>
      </c>
      <c r="C11" s="222">
        <v>-40561.949999999997</v>
      </c>
      <c r="D11" s="222">
        <v>-40561.949999999997</v>
      </c>
      <c r="E11" s="222"/>
      <c r="F11" s="222"/>
      <c r="G11" s="222"/>
      <c r="H11" s="324"/>
    </row>
    <row r="12" spans="1:8" x14ac:dyDescent="0.2">
      <c r="A12" s="223" t="s">
        <v>635</v>
      </c>
      <c r="B12" s="223" t="s">
        <v>636</v>
      </c>
      <c r="C12" s="222">
        <v>-72262.39</v>
      </c>
      <c r="D12" s="222">
        <v>-72262.39</v>
      </c>
      <c r="E12" s="222"/>
      <c r="F12" s="222"/>
      <c r="G12" s="222"/>
      <c r="H12" s="324"/>
    </row>
    <row r="13" spans="1:8" x14ac:dyDescent="0.2">
      <c r="A13" s="223" t="s">
        <v>637</v>
      </c>
      <c r="B13" s="223" t="s">
        <v>638</v>
      </c>
      <c r="C13" s="222">
        <v>77864.91</v>
      </c>
      <c r="D13" s="222">
        <v>77864.91</v>
      </c>
      <c r="E13" s="222"/>
      <c r="F13" s="222"/>
      <c r="G13" s="222"/>
      <c r="H13" s="324"/>
    </row>
    <row r="14" spans="1:8" x14ac:dyDescent="0.2">
      <c r="A14" s="223" t="s">
        <v>639</v>
      </c>
      <c r="B14" s="223" t="s">
        <v>640</v>
      </c>
      <c r="C14" s="222">
        <v>-4496930.54</v>
      </c>
      <c r="D14" s="222">
        <v>-4496930.54</v>
      </c>
      <c r="E14" s="222"/>
      <c r="F14" s="222"/>
      <c r="G14" s="222"/>
      <c r="H14" s="324"/>
    </row>
    <row r="15" spans="1:8" x14ac:dyDescent="0.2">
      <c r="A15" s="223" t="s">
        <v>641</v>
      </c>
      <c r="B15" s="223" t="s">
        <v>642</v>
      </c>
      <c r="C15" s="222">
        <v>333278.34000000003</v>
      </c>
      <c r="D15" s="222">
        <v>333278.34000000003</v>
      </c>
      <c r="E15" s="222"/>
      <c r="F15" s="222"/>
      <c r="G15" s="222"/>
      <c r="H15" s="324"/>
    </row>
    <row r="16" spans="1:8" x14ac:dyDescent="0.2">
      <c r="A16" s="223" t="s">
        <v>643</v>
      </c>
      <c r="B16" s="223" t="s">
        <v>644</v>
      </c>
      <c r="C16" s="222">
        <v>-130254.95</v>
      </c>
      <c r="D16" s="222">
        <v>-130254.95</v>
      </c>
      <c r="E16" s="222"/>
      <c r="F16" s="222"/>
      <c r="G16" s="222"/>
      <c r="H16" s="324"/>
    </row>
    <row r="17" spans="1:8" x14ac:dyDescent="0.2">
      <c r="A17" s="223" t="s">
        <v>645</v>
      </c>
      <c r="B17" s="223" t="s">
        <v>646</v>
      </c>
      <c r="C17" s="222">
        <v>-18463.39</v>
      </c>
      <c r="D17" s="222">
        <v>-18463.39</v>
      </c>
      <c r="E17" s="222"/>
      <c r="F17" s="222"/>
      <c r="G17" s="222"/>
      <c r="H17" s="324"/>
    </row>
    <row r="18" spans="1:8" x14ac:dyDescent="0.2">
      <c r="A18" s="223" t="s">
        <v>647</v>
      </c>
      <c r="B18" s="223" t="s">
        <v>648</v>
      </c>
      <c r="C18" s="222">
        <v>-267565.46000000002</v>
      </c>
      <c r="D18" s="222">
        <v>-267565.46000000002</v>
      </c>
      <c r="E18" s="222"/>
      <c r="F18" s="222"/>
      <c r="G18" s="222"/>
      <c r="H18" s="324"/>
    </row>
    <row r="19" spans="1:8" x14ac:dyDescent="0.2">
      <c r="A19" s="223" t="s">
        <v>649</v>
      </c>
      <c r="B19" s="223" t="s">
        <v>650</v>
      </c>
      <c r="C19" s="222">
        <v>-844.05</v>
      </c>
      <c r="D19" s="222">
        <v>-844.05</v>
      </c>
      <c r="E19" s="222"/>
      <c r="F19" s="222"/>
      <c r="G19" s="222"/>
      <c r="H19" s="324"/>
    </row>
    <row r="20" spans="1:8" x14ac:dyDescent="0.2">
      <c r="A20" s="223" t="s">
        <v>651</v>
      </c>
      <c r="B20" s="223" t="s">
        <v>652</v>
      </c>
      <c r="C20" s="222">
        <v>-391811.26</v>
      </c>
      <c r="D20" s="222">
        <v>-391811.26</v>
      </c>
      <c r="E20" s="222"/>
      <c r="F20" s="222"/>
      <c r="G20" s="222"/>
      <c r="H20" s="324"/>
    </row>
    <row r="21" spans="1:8" x14ac:dyDescent="0.2">
      <c r="A21" s="223"/>
      <c r="B21" s="223"/>
      <c r="C21" s="222"/>
      <c r="D21" s="222"/>
      <c r="E21" s="222"/>
      <c r="F21" s="222"/>
      <c r="G21" s="222"/>
      <c r="H21" s="324"/>
    </row>
    <row r="22" spans="1:8" x14ac:dyDescent="0.2">
      <c r="A22" s="323"/>
      <c r="B22" s="323" t="s">
        <v>337</v>
      </c>
      <c r="C22" s="322">
        <f>SUM(C8:C21)</f>
        <v>-6559326.6999999993</v>
      </c>
      <c r="D22" s="322">
        <f>SUM(D8:D21)</f>
        <v>-6559326.6999999993</v>
      </c>
      <c r="E22" s="322">
        <f>SUM(E8:E21)</f>
        <v>0</v>
      </c>
      <c r="F22" s="322">
        <f>SUM(F8:F21)</f>
        <v>0</v>
      </c>
      <c r="G22" s="322">
        <f>SUM(G8:G21)</f>
        <v>0</v>
      </c>
      <c r="H22" s="322"/>
    </row>
    <row r="25" spans="1:8" x14ac:dyDescent="0.2">
      <c r="A25" s="217" t="s">
        <v>336</v>
      </c>
      <c r="B25" s="190"/>
      <c r="C25" s="23"/>
      <c r="D25" s="23"/>
      <c r="E25" s="23"/>
      <c r="F25" s="23"/>
      <c r="G25" s="23"/>
      <c r="H25" s="325" t="s">
        <v>335</v>
      </c>
    </row>
    <row r="26" spans="1:8" x14ac:dyDescent="0.2">
      <c r="A26" s="288"/>
    </row>
    <row r="27" spans="1:8" ht="15" customHeight="1" x14ac:dyDescent="0.2">
      <c r="A27" s="228" t="s">
        <v>45</v>
      </c>
      <c r="B27" s="227" t="s">
        <v>46</v>
      </c>
      <c r="C27" s="225" t="s">
        <v>243</v>
      </c>
      <c r="D27" s="267" t="s">
        <v>266</v>
      </c>
      <c r="E27" s="267" t="s">
        <v>265</v>
      </c>
      <c r="F27" s="267" t="s">
        <v>264</v>
      </c>
      <c r="G27" s="266" t="s">
        <v>263</v>
      </c>
      <c r="H27" s="227" t="s">
        <v>262</v>
      </c>
    </row>
    <row r="28" spans="1:8" x14ac:dyDescent="0.2">
      <c r="A28" s="223" t="s">
        <v>518</v>
      </c>
      <c r="B28" s="223" t="s">
        <v>518</v>
      </c>
      <c r="C28" s="222"/>
      <c r="D28" s="222"/>
      <c r="E28" s="222"/>
      <c r="F28" s="222"/>
      <c r="G28" s="222"/>
      <c r="H28" s="324"/>
    </row>
    <row r="29" spans="1:8" x14ac:dyDescent="0.2">
      <c r="A29" s="223"/>
      <c r="B29" s="223"/>
      <c r="C29" s="222"/>
      <c r="D29" s="222"/>
      <c r="E29" s="222"/>
      <c r="F29" s="222"/>
      <c r="G29" s="222"/>
      <c r="H29" s="324"/>
    </row>
    <row r="30" spans="1:8" x14ac:dyDescent="0.2">
      <c r="A30" s="223"/>
      <c r="B30" s="223"/>
      <c r="C30" s="222"/>
      <c r="D30" s="222"/>
      <c r="E30" s="222"/>
      <c r="F30" s="222"/>
      <c r="G30" s="222"/>
      <c r="H30" s="324"/>
    </row>
    <row r="31" spans="1:8" x14ac:dyDescent="0.2">
      <c r="A31" s="223"/>
      <c r="B31" s="223"/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323"/>
      <c r="B42" s="323" t="s">
        <v>334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344</v>
      </c>
      <c r="B5" s="334"/>
      <c r="E5" s="325" t="s">
        <v>341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ht="11.25" customHeight="1" x14ac:dyDescent="0.2">
      <c r="A8" s="223" t="s">
        <v>519</v>
      </c>
      <c r="B8" s="223" t="s">
        <v>519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343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342</v>
      </c>
      <c r="B13" s="190"/>
      <c r="E13" s="325" t="s">
        <v>341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x14ac:dyDescent="0.2">
      <c r="A16" s="331" t="s">
        <v>519</v>
      </c>
      <c r="B16" s="330" t="s">
        <v>519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339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143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352</v>
      </c>
      <c r="B5" s="190"/>
      <c r="C5" s="7"/>
      <c r="D5" s="89"/>
      <c r="E5" s="325" t="s">
        <v>346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s="12" customFormat="1" x14ac:dyDescent="0.2">
      <c r="A8" s="331" t="s">
        <v>519</v>
      </c>
      <c r="B8" s="330" t="s">
        <v>519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351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350</v>
      </c>
      <c r="B13" s="217"/>
      <c r="C13" s="13"/>
      <c r="D13" s="25"/>
      <c r="E13" s="190" t="s">
        <v>349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ht="11.25" customHeight="1" x14ac:dyDescent="0.2">
      <c r="A16" s="238" t="s">
        <v>519</v>
      </c>
      <c r="B16" s="276" t="s">
        <v>519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348</v>
      </c>
      <c r="C18" s="335">
        <f>SUM(C16:C17)</f>
        <v>0</v>
      </c>
      <c r="D18" s="244"/>
      <c r="E18" s="244"/>
    </row>
    <row r="21" spans="1:5" x14ac:dyDescent="0.2">
      <c r="A21" s="217" t="s">
        <v>347</v>
      </c>
      <c r="B21" s="190"/>
      <c r="E21" s="325" t="s">
        <v>346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243</v>
      </c>
      <c r="D23" s="225" t="s">
        <v>340</v>
      </c>
      <c r="E23" s="225" t="s">
        <v>262</v>
      </c>
    </row>
    <row r="24" spans="1:5" x14ac:dyDescent="0.2">
      <c r="A24" s="331" t="s">
        <v>519</v>
      </c>
      <c r="B24" s="330" t="s">
        <v>519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345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239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31" zoomScaleNormal="100" zoomScaleSheetLayoutView="100" workbookViewId="0">
      <selection activeCell="A45" sqref="A45:J45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358</v>
      </c>
      <c r="B5" s="311"/>
      <c r="C5" s="13"/>
      <c r="D5" s="190" t="s">
        <v>357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243</v>
      </c>
      <c r="D7" s="225" t="s">
        <v>262</v>
      </c>
    </row>
    <row r="8" spans="1:4" x14ac:dyDescent="0.2">
      <c r="A8" s="238" t="s">
        <v>653</v>
      </c>
      <c r="B8" s="238" t="s">
        <v>654</v>
      </c>
      <c r="C8" s="236">
        <v>-3718.18</v>
      </c>
      <c r="D8" s="222"/>
    </row>
    <row r="9" spans="1:4" x14ac:dyDescent="0.2">
      <c r="A9" s="238" t="s">
        <v>655</v>
      </c>
      <c r="B9" s="238" t="s">
        <v>656</v>
      </c>
      <c r="C9" s="236">
        <v>-10606146.83</v>
      </c>
      <c r="D9" s="222"/>
    </row>
    <row r="10" spans="1:4" x14ac:dyDescent="0.2">
      <c r="A10" s="238" t="s">
        <v>657</v>
      </c>
      <c r="B10" s="238" t="s">
        <v>658</v>
      </c>
      <c r="C10" s="236">
        <v>-1666746.45</v>
      </c>
      <c r="D10" s="222"/>
    </row>
    <row r="11" spans="1:4" x14ac:dyDescent="0.2">
      <c r="A11" s="238" t="s">
        <v>659</v>
      </c>
      <c r="B11" s="238" t="s">
        <v>660</v>
      </c>
      <c r="C11" s="236">
        <v>-900752.22</v>
      </c>
      <c r="D11" s="222"/>
    </row>
    <row r="12" spans="1:4" x14ac:dyDescent="0.2">
      <c r="A12" s="238" t="s">
        <v>661</v>
      </c>
      <c r="B12" s="238" t="s">
        <v>662</v>
      </c>
      <c r="C12" s="236">
        <v>-1653205.32</v>
      </c>
      <c r="D12" s="222"/>
    </row>
    <row r="13" spans="1:4" x14ac:dyDescent="0.2">
      <c r="A13" s="238" t="s">
        <v>663</v>
      </c>
      <c r="B13" s="238" t="s">
        <v>664</v>
      </c>
      <c r="C13" s="236">
        <v>-1338157.76</v>
      </c>
      <c r="D13" s="222"/>
    </row>
    <row r="14" spans="1:4" x14ac:dyDescent="0.2">
      <c r="A14" s="238" t="s">
        <v>665</v>
      </c>
      <c r="B14" s="238" t="s">
        <v>666</v>
      </c>
      <c r="C14" s="236">
        <v>-211586.26</v>
      </c>
      <c r="D14" s="222"/>
    </row>
    <row r="15" spans="1:4" x14ac:dyDescent="0.2">
      <c r="A15" s="238" t="s">
        <v>667</v>
      </c>
      <c r="B15" s="238" t="s">
        <v>668</v>
      </c>
      <c r="C15" s="236">
        <v>-105965.24</v>
      </c>
      <c r="D15" s="222"/>
    </row>
    <row r="16" spans="1:4" x14ac:dyDescent="0.2">
      <c r="A16" s="238" t="s">
        <v>669</v>
      </c>
      <c r="B16" s="238" t="s">
        <v>670</v>
      </c>
      <c r="C16" s="236">
        <v>-224617.53</v>
      </c>
      <c r="D16" s="222"/>
    </row>
    <row r="17" spans="1:4" x14ac:dyDescent="0.2">
      <c r="A17" s="238" t="s">
        <v>671</v>
      </c>
      <c r="B17" s="238" t="s">
        <v>672</v>
      </c>
      <c r="C17" s="236">
        <v>-1144389.07</v>
      </c>
      <c r="D17" s="222"/>
    </row>
    <row r="18" spans="1:4" x14ac:dyDescent="0.2">
      <c r="A18" s="238" t="s">
        <v>673</v>
      </c>
      <c r="B18" s="238" t="s">
        <v>674</v>
      </c>
      <c r="C18" s="236">
        <v>-184036.38</v>
      </c>
      <c r="D18" s="222"/>
    </row>
    <row r="19" spans="1:4" x14ac:dyDescent="0.2">
      <c r="A19" s="238" t="s">
        <v>675</v>
      </c>
      <c r="B19" s="238" t="s">
        <v>676</v>
      </c>
      <c r="C19" s="236">
        <v>-90827.23</v>
      </c>
      <c r="D19" s="222"/>
    </row>
    <row r="20" spans="1:4" x14ac:dyDescent="0.2">
      <c r="A20" s="238" t="s">
        <v>677</v>
      </c>
      <c r="B20" s="238" t="s">
        <v>678</v>
      </c>
      <c r="C20" s="236">
        <v>-192530.77</v>
      </c>
      <c r="D20" s="222"/>
    </row>
    <row r="21" spans="1:4" x14ac:dyDescent="0.2">
      <c r="A21" s="238" t="s">
        <v>679</v>
      </c>
      <c r="B21" s="238" t="s">
        <v>680</v>
      </c>
      <c r="C21" s="236">
        <v>-60454.73</v>
      </c>
      <c r="D21" s="222"/>
    </row>
    <row r="22" spans="1:4" x14ac:dyDescent="0.2">
      <c r="A22" s="238" t="s">
        <v>681</v>
      </c>
      <c r="B22" s="238" t="s">
        <v>682</v>
      </c>
      <c r="C22" s="236">
        <v>-5807.96</v>
      </c>
      <c r="D22" s="222"/>
    </row>
    <row r="23" spans="1:4" x14ac:dyDescent="0.2">
      <c r="A23" s="238" t="s">
        <v>683</v>
      </c>
      <c r="B23" s="238" t="s">
        <v>684</v>
      </c>
      <c r="C23" s="236">
        <v>-26116.51</v>
      </c>
      <c r="D23" s="222"/>
    </row>
    <row r="24" spans="1:4" x14ac:dyDescent="0.2">
      <c r="A24" s="238" t="s">
        <v>685</v>
      </c>
      <c r="B24" s="238" t="s">
        <v>686</v>
      </c>
      <c r="C24" s="236">
        <v>-9110.94</v>
      </c>
      <c r="D24" s="222"/>
    </row>
    <row r="25" spans="1:4" x14ac:dyDescent="0.2">
      <c r="A25" s="238" t="s">
        <v>687</v>
      </c>
      <c r="B25" s="238" t="s">
        <v>688</v>
      </c>
      <c r="C25" s="236">
        <v>-14545.3</v>
      </c>
      <c r="D25" s="222"/>
    </row>
    <row r="26" spans="1:4" x14ac:dyDescent="0.2">
      <c r="A26" s="238" t="s">
        <v>689</v>
      </c>
      <c r="B26" s="238" t="s">
        <v>690</v>
      </c>
      <c r="C26" s="236">
        <v>-4635.96</v>
      </c>
      <c r="D26" s="222"/>
    </row>
    <row r="27" spans="1:4" x14ac:dyDescent="0.2">
      <c r="A27" s="238" t="s">
        <v>691</v>
      </c>
      <c r="B27" s="238" t="s">
        <v>692</v>
      </c>
      <c r="C27" s="236">
        <v>-40112.699999999997</v>
      </c>
      <c r="D27" s="222"/>
    </row>
    <row r="28" spans="1:4" x14ac:dyDescent="0.2">
      <c r="A28" s="238" t="s">
        <v>693</v>
      </c>
      <c r="B28" s="238" t="s">
        <v>694</v>
      </c>
      <c r="C28" s="236">
        <v>-288256.49</v>
      </c>
      <c r="D28" s="222"/>
    </row>
    <row r="29" spans="1:4" x14ac:dyDescent="0.2">
      <c r="A29" s="238" t="s">
        <v>695</v>
      </c>
      <c r="B29" s="238" t="s">
        <v>696</v>
      </c>
      <c r="C29" s="236">
        <v>-38676.89</v>
      </c>
      <c r="D29" s="222"/>
    </row>
    <row r="30" spans="1:4" x14ac:dyDescent="0.2">
      <c r="A30" s="238" t="s">
        <v>697</v>
      </c>
      <c r="B30" s="238" t="s">
        <v>698</v>
      </c>
      <c r="C30" s="236">
        <v>-245794.43</v>
      </c>
      <c r="D30" s="222"/>
    </row>
    <row r="31" spans="1:4" x14ac:dyDescent="0.2">
      <c r="A31" s="238" t="s">
        <v>699</v>
      </c>
      <c r="B31" s="238" t="s">
        <v>700</v>
      </c>
      <c r="C31" s="236">
        <v>-98692.97</v>
      </c>
      <c r="D31" s="222"/>
    </row>
    <row r="32" spans="1:4" x14ac:dyDescent="0.2">
      <c r="A32" s="238" t="s">
        <v>701</v>
      </c>
      <c r="B32" s="238" t="s">
        <v>702</v>
      </c>
      <c r="C32" s="236">
        <v>-369019.4</v>
      </c>
      <c r="D32" s="222"/>
    </row>
    <row r="33" spans="1:4" x14ac:dyDescent="0.2">
      <c r="A33" s="238" t="s">
        <v>703</v>
      </c>
      <c r="B33" s="238" t="s">
        <v>704</v>
      </c>
      <c r="C33" s="236">
        <v>-30711.08</v>
      </c>
      <c r="D33" s="222"/>
    </row>
    <row r="34" spans="1:4" x14ac:dyDescent="0.2">
      <c r="A34" s="238" t="s">
        <v>705</v>
      </c>
      <c r="B34" s="238" t="s">
        <v>706</v>
      </c>
      <c r="C34" s="236">
        <v>-39330.14</v>
      </c>
      <c r="D34" s="222"/>
    </row>
    <row r="35" spans="1:4" x14ac:dyDescent="0.2">
      <c r="A35" s="238" t="s">
        <v>707</v>
      </c>
      <c r="B35" s="238" t="s">
        <v>708</v>
      </c>
      <c r="C35" s="236">
        <v>-16518481.73</v>
      </c>
      <c r="D35" s="222"/>
    </row>
    <row r="36" spans="1:4" x14ac:dyDescent="0.2">
      <c r="A36" s="238" t="s">
        <v>709</v>
      </c>
      <c r="B36" s="238" t="s">
        <v>710</v>
      </c>
      <c r="C36" s="236">
        <v>-2587412.41</v>
      </c>
      <c r="D36" s="222"/>
    </row>
    <row r="37" spans="1:4" x14ac:dyDescent="0.2">
      <c r="A37" s="238" t="s">
        <v>711</v>
      </c>
      <c r="B37" s="238" t="s">
        <v>712</v>
      </c>
      <c r="C37" s="236">
        <v>-796996.83</v>
      </c>
      <c r="D37" s="222"/>
    </row>
    <row r="38" spans="1:4" x14ac:dyDescent="0.2">
      <c r="A38" s="238" t="s">
        <v>713</v>
      </c>
      <c r="B38" s="238" t="s">
        <v>714</v>
      </c>
      <c r="C38" s="236">
        <v>-1866058.92</v>
      </c>
      <c r="D38" s="222"/>
    </row>
    <row r="39" spans="1:4" x14ac:dyDescent="0.2">
      <c r="A39" s="238" t="s">
        <v>715</v>
      </c>
      <c r="B39" s="238" t="s">
        <v>716</v>
      </c>
      <c r="C39" s="236">
        <v>-275823.43</v>
      </c>
      <c r="D39" s="222"/>
    </row>
    <row r="40" spans="1:4" x14ac:dyDescent="0.2">
      <c r="A40" s="238" t="s">
        <v>717</v>
      </c>
      <c r="B40" s="238" t="s">
        <v>718</v>
      </c>
      <c r="C40" s="236">
        <v>-2566.94</v>
      </c>
      <c r="D40" s="222"/>
    </row>
    <row r="41" spans="1:4" x14ac:dyDescent="0.2">
      <c r="A41" s="238" t="s">
        <v>719</v>
      </c>
      <c r="B41" s="238" t="s">
        <v>720</v>
      </c>
      <c r="C41" s="236">
        <v>-567028.44999999995</v>
      </c>
      <c r="D41" s="222"/>
    </row>
    <row r="42" spans="1:4" x14ac:dyDescent="0.2">
      <c r="A42" s="238" t="s">
        <v>721</v>
      </c>
      <c r="B42" s="238" t="s">
        <v>722</v>
      </c>
      <c r="C42" s="236">
        <v>-154603.82999999999</v>
      </c>
      <c r="D42" s="222"/>
    </row>
    <row r="43" spans="1:4" x14ac:dyDescent="0.2">
      <c r="A43" s="238" t="s">
        <v>723</v>
      </c>
      <c r="B43" s="238" t="s">
        <v>724</v>
      </c>
      <c r="C43" s="236">
        <v>-401846.74</v>
      </c>
      <c r="D43" s="222"/>
    </row>
    <row r="44" spans="1:4" x14ac:dyDescent="0.2">
      <c r="A44" s="238" t="s">
        <v>725</v>
      </c>
      <c r="B44" s="238" t="s">
        <v>726</v>
      </c>
      <c r="C44" s="236">
        <v>-9900</v>
      </c>
      <c r="D44" s="222"/>
    </row>
    <row r="45" spans="1:4" x14ac:dyDescent="0.2">
      <c r="A45" s="238" t="s">
        <v>727</v>
      </c>
      <c r="B45" s="238" t="s">
        <v>728</v>
      </c>
      <c r="C45" s="236">
        <v>-44003.81</v>
      </c>
      <c r="D45" s="222"/>
    </row>
    <row r="46" spans="1:4" x14ac:dyDescent="0.2">
      <c r="A46" s="238"/>
      <c r="B46" s="238"/>
      <c r="C46" s="236"/>
      <c r="D46" s="222"/>
    </row>
    <row r="47" spans="1:4" s="8" customFormat="1" x14ac:dyDescent="0.2">
      <c r="A47" s="253"/>
      <c r="B47" s="253" t="s">
        <v>356</v>
      </c>
      <c r="C47" s="233">
        <f>SUM(C8:C46)</f>
        <v>-42818667.829999998</v>
      </c>
      <c r="D47" s="244"/>
    </row>
    <row r="48" spans="1:4" s="8" customFormat="1" x14ac:dyDescent="0.2">
      <c r="A48" s="59"/>
      <c r="B48" s="59"/>
      <c r="C48" s="11"/>
      <c r="D48" s="11"/>
    </row>
    <row r="49" spans="1:4" s="8" customFormat="1" x14ac:dyDescent="0.2">
      <c r="A49" s="59"/>
      <c r="B49" s="59"/>
      <c r="C49" s="11"/>
      <c r="D49" s="11"/>
    </row>
    <row r="50" spans="1:4" x14ac:dyDescent="0.2">
      <c r="A50" s="60"/>
      <c r="B50" s="60"/>
      <c r="C50" s="36"/>
      <c r="D50" s="36"/>
    </row>
    <row r="51" spans="1:4" ht="21.75" customHeight="1" x14ac:dyDescent="0.2">
      <c r="A51" s="311" t="s">
        <v>355</v>
      </c>
      <c r="B51" s="311"/>
      <c r="C51" s="339"/>
      <c r="D51" s="190" t="s">
        <v>354</v>
      </c>
    </row>
    <row r="52" spans="1:4" x14ac:dyDescent="0.2">
      <c r="A52" s="317"/>
      <c r="B52" s="317"/>
      <c r="C52" s="318"/>
      <c r="D52" s="338"/>
    </row>
    <row r="53" spans="1:4" ht="15" customHeight="1" x14ac:dyDescent="0.2">
      <c r="A53" s="228" t="s">
        <v>45</v>
      </c>
      <c r="B53" s="227" t="s">
        <v>46</v>
      </c>
      <c r="C53" s="225" t="s">
        <v>243</v>
      </c>
      <c r="D53" s="225" t="s">
        <v>262</v>
      </c>
    </row>
    <row r="54" spans="1:4" x14ac:dyDescent="0.2">
      <c r="A54" s="238" t="s">
        <v>729</v>
      </c>
      <c r="B54" s="238" t="s">
        <v>730</v>
      </c>
      <c r="C54" s="236">
        <v>-170022.82</v>
      </c>
      <c r="D54" s="222"/>
    </row>
    <row r="55" spans="1:4" x14ac:dyDescent="0.2">
      <c r="A55" s="238" t="s">
        <v>731</v>
      </c>
      <c r="B55" s="238" t="s">
        <v>732</v>
      </c>
      <c r="C55" s="236">
        <v>-1091696</v>
      </c>
      <c r="D55" s="222"/>
    </row>
    <row r="56" spans="1:4" x14ac:dyDescent="0.2">
      <c r="A56" s="238"/>
      <c r="B56" s="238"/>
      <c r="C56" s="236"/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38"/>
      <c r="B89" s="238"/>
      <c r="C89" s="236"/>
      <c r="D89" s="222"/>
    </row>
    <row r="90" spans="1:4" x14ac:dyDescent="0.2">
      <c r="A90" s="238"/>
      <c r="B90" s="238"/>
      <c r="C90" s="236"/>
      <c r="D90" s="222"/>
    </row>
    <row r="91" spans="1:4" x14ac:dyDescent="0.2">
      <c r="A91" s="253"/>
      <c r="B91" s="253" t="s">
        <v>353</v>
      </c>
      <c r="C91" s="233">
        <f>SUM(C54:C90)</f>
        <v>-1261718.82</v>
      </c>
      <c r="D91" s="244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  <row r="108" spans="1:4" x14ac:dyDescent="0.2">
      <c r="A108" s="60"/>
      <c r="B108" s="60"/>
      <c r="C108" s="36"/>
      <c r="D108" s="36"/>
    </row>
  </sheetData>
  <dataValidations count="4">
    <dataValidation allowBlank="1" showInputMessage="1" showErrorMessage="1" prompt="Saldo final de la Información Financiera Trimestral que se presenta (trimestral: 1er, 2do, 3ro. o 4to.)." sqref="C7 C53"/>
    <dataValidation allowBlank="1" showInputMessage="1" showErrorMessage="1" prompt="Corresponde al número de la cuenta de acuerdo al Plan de Cuentas emitido por el CONAC (DOF 23/12/2015)." sqref="A7 A53"/>
    <dataValidation allowBlank="1" showInputMessage="1" showErrorMessage="1" prompt="Corresponde al nombre o descripción de la cuenta de acuerdo al Plan de Cuentas emitido por el CONAC." sqref="B7 B53"/>
    <dataValidation allowBlank="1" showInputMessage="1" showErrorMessage="1" prompt="Características cualitativas significativas que les impacten financieramente." sqref="D7 D53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143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361</v>
      </c>
      <c r="B5" s="311"/>
      <c r="C5" s="22"/>
      <c r="E5" s="190" t="s">
        <v>360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243</v>
      </c>
      <c r="D7" s="345" t="s">
        <v>340</v>
      </c>
      <c r="E7" s="225" t="s">
        <v>262</v>
      </c>
    </row>
    <row r="8" spans="1:5" x14ac:dyDescent="0.2">
      <c r="A8" s="344" t="s">
        <v>518</v>
      </c>
      <c r="B8" s="344" t="s">
        <v>518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359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3" t="s">
        <v>205</v>
      </c>
      <c r="B7" s="474"/>
      <c r="C7" s="474"/>
      <c r="D7" s="474"/>
      <c r="E7" s="475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Normal="100" zoomScaleSheetLayoutView="100" workbookViewId="0">
      <selection activeCell="I28" sqref="I2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366</v>
      </c>
      <c r="B5" s="217"/>
      <c r="C5" s="22"/>
      <c r="D5" s="357"/>
      <c r="E5" s="356" t="s">
        <v>365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243</v>
      </c>
      <c r="D7" s="354" t="s">
        <v>364</v>
      </c>
      <c r="E7" s="353" t="s">
        <v>363</v>
      </c>
      <c r="F7" s="89"/>
      <c r="G7" s="89"/>
      <c r="H7" s="89"/>
    </row>
    <row r="8" spans="1:8" x14ac:dyDescent="0.2">
      <c r="A8" s="238" t="s">
        <v>733</v>
      </c>
      <c r="B8" s="238" t="s">
        <v>734</v>
      </c>
      <c r="C8" s="254">
        <v>11845777.810000001</v>
      </c>
      <c r="D8" s="352">
        <f>C8/C109</f>
        <v>0.3228720247323848</v>
      </c>
      <c r="E8" s="351"/>
    </row>
    <row r="9" spans="1:8" x14ac:dyDescent="0.2">
      <c r="A9" s="238" t="s">
        <v>735</v>
      </c>
      <c r="B9" s="238" t="s">
        <v>736</v>
      </c>
      <c r="C9" s="254">
        <v>920377.21</v>
      </c>
      <c r="D9" s="352">
        <f>C9/C109</f>
        <v>2.5086073542539566E-2</v>
      </c>
      <c r="E9" s="351"/>
    </row>
    <row r="10" spans="1:8" x14ac:dyDescent="0.2">
      <c r="A10" s="238" t="s">
        <v>737</v>
      </c>
      <c r="B10" s="238" t="s">
        <v>738</v>
      </c>
      <c r="C10" s="254">
        <v>1676804.09</v>
      </c>
      <c r="D10" s="352">
        <f>C10/C109</f>
        <v>4.5703468383545852E-2</v>
      </c>
      <c r="E10" s="351"/>
    </row>
    <row r="11" spans="1:8" x14ac:dyDescent="0.2">
      <c r="A11" s="238" t="s">
        <v>739</v>
      </c>
      <c r="B11" s="238" t="s">
        <v>740</v>
      </c>
      <c r="C11" s="254">
        <v>476923.08</v>
      </c>
      <c r="D11" s="352">
        <f>C11/C109</f>
        <v>1.299915657300389E-2</v>
      </c>
      <c r="E11" s="351"/>
    </row>
    <row r="12" spans="1:8" x14ac:dyDescent="0.2">
      <c r="A12" s="238" t="s">
        <v>741</v>
      </c>
      <c r="B12" s="238" t="s">
        <v>742</v>
      </c>
      <c r="C12" s="254">
        <v>180902.49</v>
      </c>
      <c r="D12" s="352">
        <f>C12/C109</f>
        <v>4.9307317900326199E-3</v>
      </c>
      <c r="E12" s="351"/>
    </row>
    <row r="13" spans="1:8" x14ac:dyDescent="0.2">
      <c r="A13" s="238" t="s">
        <v>743</v>
      </c>
      <c r="B13" s="238" t="s">
        <v>744</v>
      </c>
      <c r="C13" s="254">
        <v>1346813.42</v>
      </c>
      <c r="D13" s="352">
        <f>C13/C109</f>
        <v>3.6709145049559876E-2</v>
      </c>
      <c r="E13" s="351"/>
    </row>
    <row r="14" spans="1:8" x14ac:dyDescent="0.2">
      <c r="A14" s="238" t="s">
        <v>745</v>
      </c>
      <c r="B14" s="238" t="s">
        <v>746</v>
      </c>
      <c r="C14" s="254">
        <v>601749.22</v>
      </c>
      <c r="D14" s="352">
        <f>C14/C109</f>
        <v>1.6401454776445216E-2</v>
      </c>
      <c r="E14" s="351"/>
    </row>
    <row r="15" spans="1:8" x14ac:dyDescent="0.2">
      <c r="A15" s="238" t="s">
        <v>747</v>
      </c>
      <c r="B15" s="238" t="s">
        <v>748</v>
      </c>
      <c r="C15" s="254">
        <v>747880.05</v>
      </c>
      <c r="D15" s="352">
        <f>C15/C109</f>
        <v>2.0384439913824215E-2</v>
      </c>
      <c r="E15" s="351"/>
    </row>
    <row r="16" spans="1:8" x14ac:dyDescent="0.2">
      <c r="A16" s="238" t="s">
        <v>749</v>
      </c>
      <c r="B16" s="238" t="s">
        <v>750</v>
      </c>
      <c r="C16" s="254">
        <v>452065.14</v>
      </c>
      <c r="D16" s="352">
        <f>C16/C109</f>
        <v>1.2321621205786316E-2</v>
      </c>
      <c r="E16" s="351"/>
    </row>
    <row r="17" spans="1:5" x14ac:dyDescent="0.2">
      <c r="A17" s="238" t="s">
        <v>751</v>
      </c>
      <c r="B17" s="238" t="s">
        <v>752</v>
      </c>
      <c r="C17" s="254">
        <v>503200</v>
      </c>
      <c r="D17" s="352">
        <f>C17/C109</f>
        <v>1.371536807892702E-2</v>
      </c>
      <c r="E17" s="351"/>
    </row>
    <row r="18" spans="1:5" x14ac:dyDescent="0.2">
      <c r="A18" s="238" t="s">
        <v>753</v>
      </c>
      <c r="B18" s="238" t="s">
        <v>754</v>
      </c>
      <c r="C18" s="254">
        <v>118589.93</v>
      </c>
      <c r="D18" s="352">
        <f>C18/C109</f>
        <v>3.2323222186092801E-3</v>
      </c>
      <c r="E18" s="351"/>
    </row>
    <row r="19" spans="1:5" x14ac:dyDescent="0.2">
      <c r="A19" s="238" t="s">
        <v>755</v>
      </c>
      <c r="B19" s="238" t="s">
        <v>756</v>
      </c>
      <c r="C19" s="254">
        <v>100463.47</v>
      </c>
      <c r="D19" s="352">
        <f>C19/C109</f>
        <v>2.7382620618764753E-3</v>
      </c>
      <c r="E19" s="351"/>
    </row>
    <row r="20" spans="1:5" x14ac:dyDescent="0.2">
      <c r="A20" s="238" t="s">
        <v>757</v>
      </c>
      <c r="B20" s="238" t="s">
        <v>758</v>
      </c>
      <c r="C20" s="254">
        <v>44495.25</v>
      </c>
      <c r="D20" s="352">
        <f>C20/C109</f>
        <v>1.2127756985569902E-3</v>
      </c>
      <c r="E20" s="351"/>
    </row>
    <row r="21" spans="1:5" x14ac:dyDescent="0.2">
      <c r="A21" s="238" t="s">
        <v>759</v>
      </c>
      <c r="B21" s="238" t="s">
        <v>760</v>
      </c>
      <c r="C21" s="254">
        <v>31091.06</v>
      </c>
      <c r="D21" s="352">
        <f>C21/C109</f>
        <v>8.4742713009539896E-4</v>
      </c>
      <c r="E21" s="351"/>
    </row>
    <row r="22" spans="1:5" x14ac:dyDescent="0.2">
      <c r="A22" s="238" t="s">
        <v>761</v>
      </c>
      <c r="B22" s="238" t="s">
        <v>762</v>
      </c>
      <c r="C22" s="254">
        <v>31612.04</v>
      </c>
      <c r="D22" s="352">
        <f>C22/C109</f>
        <v>8.6162711511479357E-4</v>
      </c>
      <c r="E22" s="351"/>
    </row>
    <row r="23" spans="1:5" x14ac:dyDescent="0.2">
      <c r="A23" s="238" t="s">
        <v>763</v>
      </c>
      <c r="B23" s="238" t="s">
        <v>764</v>
      </c>
      <c r="C23" s="254">
        <v>504503</v>
      </c>
      <c r="D23" s="352">
        <f>C23/C109</f>
        <v>1.3750883032438233E-2</v>
      </c>
      <c r="E23" s="351"/>
    </row>
    <row r="24" spans="1:5" x14ac:dyDescent="0.2">
      <c r="A24" s="238" t="s">
        <v>765</v>
      </c>
      <c r="B24" s="238" t="s">
        <v>766</v>
      </c>
      <c r="C24" s="254">
        <v>333546.12</v>
      </c>
      <c r="D24" s="352">
        <f>C24/C109</f>
        <v>9.0912317311167747E-3</v>
      </c>
      <c r="E24" s="351"/>
    </row>
    <row r="25" spans="1:5" x14ac:dyDescent="0.2">
      <c r="A25" s="238" t="s">
        <v>767</v>
      </c>
      <c r="B25" s="238" t="s">
        <v>768</v>
      </c>
      <c r="C25" s="254">
        <v>742039.81</v>
      </c>
      <c r="D25" s="352">
        <f>C25/C109</f>
        <v>2.0225256604465565E-2</v>
      </c>
      <c r="E25" s="351"/>
    </row>
    <row r="26" spans="1:5" x14ac:dyDescent="0.2">
      <c r="A26" s="238" t="s">
        <v>769</v>
      </c>
      <c r="B26" s="238" t="s">
        <v>770</v>
      </c>
      <c r="C26" s="254">
        <v>38428.629999999997</v>
      </c>
      <c r="D26" s="352">
        <f>C26/C109</f>
        <v>1.0474221089405748E-3</v>
      </c>
      <c r="E26" s="351"/>
    </row>
    <row r="27" spans="1:5" x14ac:dyDescent="0.2">
      <c r="A27" s="238" t="s">
        <v>771</v>
      </c>
      <c r="B27" s="238" t="s">
        <v>772</v>
      </c>
      <c r="C27" s="254">
        <v>193150</v>
      </c>
      <c r="D27" s="352">
        <f>C27/C109</f>
        <v>5.264553546193867E-3</v>
      </c>
      <c r="E27" s="351"/>
    </row>
    <row r="28" spans="1:5" x14ac:dyDescent="0.2">
      <c r="A28" s="238" t="s">
        <v>773</v>
      </c>
      <c r="B28" s="238" t="s">
        <v>774</v>
      </c>
      <c r="C28" s="254">
        <v>1056003.92</v>
      </c>
      <c r="D28" s="352">
        <f>C28/C109</f>
        <v>2.8782755277404218E-2</v>
      </c>
      <c r="E28" s="351"/>
    </row>
    <row r="29" spans="1:5" x14ac:dyDescent="0.2">
      <c r="A29" s="238" t="s">
        <v>775</v>
      </c>
      <c r="B29" s="238" t="s">
        <v>776</v>
      </c>
      <c r="C29" s="254">
        <v>226932.08</v>
      </c>
      <c r="D29" s="352">
        <f>C29/C109</f>
        <v>6.1853279135860749E-3</v>
      </c>
      <c r="E29" s="351"/>
    </row>
    <row r="30" spans="1:5" x14ac:dyDescent="0.2">
      <c r="A30" s="238" t="s">
        <v>777</v>
      </c>
      <c r="B30" s="238" t="s">
        <v>778</v>
      </c>
      <c r="C30" s="254">
        <v>10409.459999999999</v>
      </c>
      <c r="D30" s="352">
        <f>C30/C109</f>
        <v>2.8372332154782921E-4</v>
      </c>
      <c r="E30" s="351"/>
    </row>
    <row r="31" spans="1:5" x14ac:dyDescent="0.2">
      <c r="A31" s="238" t="s">
        <v>779</v>
      </c>
      <c r="B31" s="238" t="s">
        <v>780</v>
      </c>
      <c r="C31" s="254">
        <v>53613.45</v>
      </c>
      <c r="D31" s="352">
        <f>C31/C109</f>
        <v>1.4613040555070545E-3</v>
      </c>
      <c r="E31" s="351"/>
    </row>
    <row r="32" spans="1:5" x14ac:dyDescent="0.2">
      <c r="A32" s="238" t="s">
        <v>781</v>
      </c>
      <c r="B32" s="238" t="s">
        <v>782</v>
      </c>
      <c r="C32" s="254">
        <v>1379.31</v>
      </c>
      <c r="D32" s="352">
        <f>C32/C109</f>
        <v>3.7594881448618494E-5</v>
      </c>
      <c r="E32" s="351"/>
    </row>
    <row r="33" spans="1:5" x14ac:dyDescent="0.2">
      <c r="A33" s="238" t="s">
        <v>783</v>
      </c>
      <c r="B33" s="238" t="s">
        <v>784</v>
      </c>
      <c r="C33" s="254">
        <v>17421.04</v>
      </c>
      <c r="D33" s="352">
        <f>C33/C109</f>
        <v>4.7483302050419472E-4</v>
      </c>
      <c r="E33" s="351"/>
    </row>
    <row r="34" spans="1:5" x14ac:dyDescent="0.2">
      <c r="A34" s="238" t="s">
        <v>785</v>
      </c>
      <c r="B34" s="238" t="s">
        <v>786</v>
      </c>
      <c r="C34" s="254">
        <v>6752420.1100000003</v>
      </c>
      <c r="D34" s="352">
        <f>C34/C109</f>
        <v>0.18404596031836026</v>
      </c>
      <c r="E34" s="351"/>
    </row>
    <row r="35" spans="1:5" x14ac:dyDescent="0.2">
      <c r="A35" s="238" t="s">
        <v>787</v>
      </c>
      <c r="B35" s="238" t="s">
        <v>788</v>
      </c>
      <c r="C35" s="254">
        <v>53038.17</v>
      </c>
      <c r="D35" s="352">
        <f>C35/C109</f>
        <v>1.4456240536222271E-3</v>
      </c>
      <c r="E35" s="351"/>
    </row>
    <row r="36" spans="1:5" x14ac:dyDescent="0.2">
      <c r="A36" s="238" t="s">
        <v>789</v>
      </c>
      <c r="B36" s="238" t="s">
        <v>790</v>
      </c>
      <c r="C36" s="254">
        <v>11753.7</v>
      </c>
      <c r="D36" s="352">
        <f>C36/C109</f>
        <v>3.2036232470048593E-4</v>
      </c>
      <c r="E36" s="351"/>
    </row>
    <row r="37" spans="1:5" x14ac:dyDescent="0.2">
      <c r="A37" s="238" t="s">
        <v>791</v>
      </c>
      <c r="B37" s="238" t="s">
        <v>792</v>
      </c>
      <c r="C37" s="254">
        <v>88455.56</v>
      </c>
      <c r="D37" s="352">
        <f>C37/C109</f>
        <v>2.41097091420432E-3</v>
      </c>
      <c r="E37" s="351"/>
    </row>
    <row r="38" spans="1:5" x14ac:dyDescent="0.2">
      <c r="A38" s="238" t="s">
        <v>793</v>
      </c>
      <c r="B38" s="238" t="s">
        <v>794</v>
      </c>
      <c r="C38" s="254">
        <v>148886.13</v>
      </c>
      <c r="D38" s="352">
        <f>C38/C109</f>
        <v>4.0580844093739644E-3</v>
      </c>
      <c r="E38" s="351"/>
    </row>
    <row r="39" spans="1:5" x14ac:dyDescent="0.2">
      <c r="A39" s="238" t="s">
        <v>795</v>
      </c>
      <c r="B39" s="238" t="s">
        <v>796</v>
      </c>
      <c r="C39" s="254">
        <v>11724.14</v>
      </c>
      <c r="D39" s="352">
        <f>C39/C109</f>
        <v>3.1955662859473657E-4</v>
      </c>
      <c r="E39" s="351"/>
    </row>
    <row r="40" spans="1:5" x14ac:dyDescent="0.2">
      <c r="A40" s="238" t="s">
        <v>797</v>
      </c>
      <c r="B40" s="238" t="s">
        <v>798</v>
      </c>
      <c r="C40" s="254">
        <v>42759.58</v>
      </c>
      <c r="D40" s="352">
        <f>C40/C109</f>
        <v>1.1654677635141619E-3</v>
      </c>
      <c r="E40" s="351"/>
    </row>
    <row r="41" spans="1:5" x14ac:dyDescent="0.2">
      <c r="A41" s="238" t="s">
        <v>799</v>
      </c>
      <c r="B41" s="238" t="s">
        <v>800</v>
      </c>
      <c r="C41" s="254">
        <v>141870</v>
      </c>
      <c r="D41" s="352">
        <f>C41/C109</f>
        <v>3.8668506942714158E-3</v>
      </c>
      <c r="E41" s="351"/>
    </row>
    <row r="42" spans="1:5" x14ac:dyDescent="0.2">
      <c r="A42" s="238" t="s">
        <v>801</v>
      </c>
      <c r="B42" s="238" t="s">
        <v>802</v>
      </c>
      <c r="C42" s="254">
        <v>357126.22</v>
      </c>
      <c r="D42" s="352">
        <f>C42/C109</f>
        <v>9.7339379132270823E-3</v>
      </c>
      <c r="E42" s="351"/>
    </row>
    <row r="43" spans="1:5" x14ac:dyDescent="0.2">
      <c r="A43" s="238" t="s">
        <v>803</v>
      </c>
      <c r="B43" s="238" t="s">
        <v>804</v>
      </c>
      <c r="C43" s="254">
        <v>20928</v>
      </c>
      <c r="D43" s="352">
        <f>C43/C109</f>
        <v>5.7041975984853876E-4</v>
      </c>
      <c r="E43" s="351"/>
    </row>
    <row r="44" spans="1:5" x14ac:dyDescent="0.2">
      <c r="A44" s="238" t="s">
        <v>805</v>
      </c>
      <c r="B44" s="238" t="s">
        <v>806</v>
      </c>
      <c r="C44" s="254">
        <v>10149.61</v>
      </c>
      <c r="D44" s="352">
        <f>C44/C109</f>
        <v>2.7664077306748506E-4</v>
      </c>
      <c r="E44" s="351"/>
    </row>
    <row r="45" spans="1:5" x14ac:dyDescent="0.2">
      <c r="A45" s="238" t="s">
        <v>807</v>
      </c>
      <c r="B45" s="238" t="s">
        <v>808</v>
      </c>
      <c r="C45" s="254">
        <v>2314737.08</v>
      </c>
      <c r="D45" s="352">
        <f>C45/C109</f>
        <v>6.3091158700597658E-2</v>
      </c>
      <c r="E45" s="351"/>
    </row>
    <row r="46" spans="1:5" x14ac:dyDescent="0.2">
      <c r="A46" s="238" t="s">
        <v>809</v>
      </c>
      <c r="B46" s="238" t="s">
        <v>810</v>
      </c>
      <c r="C46" s="254">
        <v>7916.11</v>
      </c>
      <c r="D46" s="352">
        <f>C46/C109</f>
        <v>2.1576383625452101E-4</v>
      </c>
      <c r="E46" s="351"/>
    </row>
    <row r="47" spans="1:5" x14ac:dyDescent="0.2">
      <c r="A47" s="238" t="s">
        <v>811</v>
      </c>
      <c r="B47" s="238" t="s">
        <v>812</v>
      </c>
      <c r="C47" s="254">
        <v>659917.36</v>
      </c>
      <c r="D47" s="352">
        <f>C47/C109</f>
        <v>1.798690281016254E-2</v>
      </c>
      <c r="E47" s="351"/>
    </row>
    <row r="48" spans="1:5" x14ac:dyDescent="0.2">
      <c r="A48" s="238" t="s">
        <v>813</v>
      </c>
      <c r="B48" s="238" t="s">
        <v>814</v>
      </c>
      <c r="C48" s="254">
        <v>11100.26</v>
      </c>
      <c r="D48" s="352">
        <f>C48/C109</f>
        <v>3.0255197073090313E-4</v>
      </c>
      <c r="E48" s="351"/>
    </row>
    <row r="49" spans="1:5" x14ac:dyDescent="0.2">
      <c r="A49" s="238" t="s">
        <v>815</v>
      </c>
      <c r="B49" s="238" t="s">
        <v>816</v>
      </c>
      <c r="C49" s="254">
        <v>12336.9</v>
      </c>
      <c r="D49" s="352">
        <f>C49/C109</f>
        <v>3.3625819644855873E-4</v>
      </c>
      <c r="E49" s="351"/>
    </row>
    <row r="50" spans="1:5" x14ac:dyDescent="0.2">
      <c r="A50" s="238" t="s">
        <v>817</v>
      </c>
      <c r="B50" s="238" t="s">
        <v>818</v>
      </c>
      <c r="C50" s="254">
        <v>7290.22</v>
      </c>
      <c r="D50" s="352">
        <f>C50/C109</f>
        <v>1.9870439323600028E-4</v>
      </c>
      <c r="E50" s="351"/>
    </row>
    <row r="51" spans="1:5" x14ac:dyDescent="0.2">
      <c r="A51" s="238" t="s">
        <v>819</v>
      </c>
      <c r="B51" s="238" t="s">
        <v>820</v>
      </c>
      <c r="C51" s="254">
        <v>4005.11</v>
      </c>
      <c r="D51" s="352">
        <f>C51/C109</f>
        <v>1.091644631291562E-4</v>
      </c>
      <c r="E51" s="351"/>
    </row>
    <row r="52" spans="1:5" x14ac:dyDescent="0.2">
      <c r="A52" s="238" t="s">
        <v>821</v>
      </c>
      <c r="B52" s="238" t="s">
        <v>822</v>
      </c>
      <c r="C52" s="254">
        <v>67155.64</v>
      </c>
      <c r="D52" s="352">
        <f>C52/C109</f>
        <v>1.8304139927979223E-3</v>
      </c>
      <c r="E52" s="351"/>
    </row>
    <row r="53" spans="1:5" x14ac:dyDescent="0.2">
      <c r="A53" s="238" t="s">
        <v>823</v>
      </c>
      <c r="B53" s="238" t="s">
        <v>824</v>
      </c>
      <c r="C53" s="254">
        <v>1678937</v>
      </c>
      <c r="D53" s="352">
        <f>C53/C109</f>
        <v>4.5761603609557819E-2</v>
      </c>
      <c r="E53" s="351"/>
    </row>
    <row r="54" spans="1:5" x14ac:dyDescent="0.2">
      <c r="A54" s="238" t="s">
        <v>825</v>
      </c>
      <c r="B54" s="238" t="s">
        <v>826</v>
      </c>
      <c r="C54" s="254">
        <v>255988</v>
      </c>
      <c r="D54" s="352">
        <f>C54/C109</f>
        <v>6.9772846657161569E-3</v>
      </c>
      <c r="E54" s="351"/>
    </row>
    <row r="55" spans="1:5" x14ac:dyDescent="0.2">
      <c r="A55" s="238" t="s">
        <v>827</v>
      </c>
      <c r="B55" s="238" t="s">
        <v>828</v>
      </c>
      <c r="C55" s="254">
        <v>21600</v>
      </c>
      <c r="D55" s="352">
        <f>C55/C109</f>
        <v>5.8873599066936334E-4</v>
      </c>
      <c r="E55" s="351"/>
    </row>
    <row r="56" spans="1:5" x14ac:dyDescent="0.2">
      <c r="A56" s="238" t="s">
        <v>829</v>
      </c>
      <c r="B56" s="238" t="s">
        <v>830</v>
      </c>
      <c r="C56" s="254">
        <v>150416</v>
      </c>
      <c r="D56" s="352">
        <f>C56/C109</f>
        <v>4.0997829987279143E-3</v>
      </c>
      <c r="E56" s="351"/>
    </row>
    <row r="57" spans="1:5" x14ac:dyDescent="0.2">
      <c r="A57" s="238" t="s">
        <v>831</v>
      </c>
      <c r="B57" s="238" t="s">
        <v>579</v>
      </c>
      <c r="C57" s="254">
        <v>11335.82</v>
      </c>
      <c r="D57" s="352">
        <f>C57/C109</f>
        <v>3.0897246378470288E-4</v>
      </c>
      <c r="E57" s="351"/>
    </row>
    <row r="58" spans="1:5" x14ac:dyDescent="0.2">
      <c r="A58" s="238" t="s">
        <v>832</v>
      </c>
      <c r="B58" s="238" t="s">
        <v>583</v>
      </c>
      <c r="C58" s="254">
        <v>277966.83</v>
      </c>
      <c r="D58" s="352">
        <f>C58/C109</f>
        <v>7.5763461589478014E-3</v>
      </c>
      <c r="E58" s="351"/>
    </row>
    <row r="59" spans="1:5" x14ac:dyDescent="0.2">
      <c r="A59" s="238" t="s">
        <v>833</v>
      </c>
      <c r="B59" s="238" t="s">
        <v>585</v>
      </c>
      <c r="C59" s="254">
        <v>3529.91</v>
      </c>
      <c r="D59" s="352">
        <f>C59/C109</f>
        <v>9.6212271334430205E-5</v>
      </c>
      <c r="E59" s="351"/>
    </row>
    <row r="60" spans="1:5" x14ac:dyDescent="0.2">
      <c r="A60" s="238" t="s">
        <v>834</v>
      </c>
      <c r="B60" s="238" t="s">
        <v>587</v>
      </c>
      <c r="C60" s="254">
        <v>1029.73</v>
      </c>
      <c r="D60" s="352">
        <f>C60/C109</f>
        <v>2.8066625540368682E-5</v>
      </c>
      <c r="E60" s="351"/>
    </row>
    <row r="61" spans="1:5" x14ac:dyDescent="0.2">
      <c r="A61" s="238" t="s">
        <v>835</v>
      </c>
      <c r="B61" s="238" t="s">
        <v>589</v>
      </c>
      <c r="C61" s="254">
        <v>407.2</v>
      </c>
      <c r="D61" s="352">
        <f>C61/C109</f>
        <v>1.1098763675952072E-5</v>
      </c>
      <c r="E61" s="351"/>
    </row>
    <row r="62" spans="1:5" x14ac:dyDescent="0.2">
      <c r="A62" s="238" t="s">
        <v>836</v>
      </c>
      <c r="B62" s="238" t="s">
        <v>591</v>
      </c>
      <c r="C62" s="254">
        <v>1117578.6599999999</v>
      </c>
      <c r="D62" s="352">
        <f>C62/C109</f>
        <v>3.0461054608612943E-2</v>
      </c>
      <c r="E62" s="351"/>
    </row>
    <row r="63" spans="1:5" x14ac:dyDescent="0.2">
      <c r="A63" s="238" t="s">
        <v>837</v>
      </c>
      <c r="B63" s="238" t="s">
        <v>593</v>
      </c>
      <c r="C63" s="254">
        <v>2500</v>
      </c>
      <c r="D63" s="352">
        <f>C63/C109</f>
        <v>6.8140739660805947E-5</v>
      </c>
      <c r="E63" s="351"/>
    </row>
    <row r="64" spans="1:5" x14ac:dyDescent="0.2">
      <c r="A64" s="238" t="s">
        <v>838</v>
      </c>
      <c r="B64" s="238" t="s">
        <v>595</v>
      </c>
      <c r="C64" s="254">
        <v>24860.78</v>
      </c>
      <c r="D64" s="352">
        <f>C64/C109</f>
        <v>6.7761277509782844E-4</v>
      </c>
      <c r="E64" s="351"/>
    </row>
    <row r="65" spans="1:5" x14ac:dyDescent="0.2">
      <c r="A65" s="238" t="s">
        <v>839</v>
      </c>
      <c r="B65" s="238" t="s">
        <v>601</v>
      </c>
      <c r="C65" s="254">
        <v>114736.27</v>
      </c>
      <c r="D65" s="352">
        <f>C65/C109</f>
        <v>3.1272857214887759E-3</v>
      </c>
      <c r="E65" s="351"/>
    </row>
    <row r="66" spans="1:5" x14ac:dyDescent="0.2">
      <c r="A66" s="238" t="s">
        <v>840</v>
      </c>
      <c r="B66" s="238" t="s">
        <v>607</v>
      </c>
      <c r="C66" s="254">
        <v>7626.86</v>
      </c>
      <c r="D66" s="352">
        <f>C66/C109</f>
        <v>2.0787995267576576E-4</v>
      </c>
      <c r="E66" s="351"/>
    </row>
    <row r="67" spans="1:5" x14ac:dyDescent="0.2">
      <c r="A67" s="238" t="s">
        <v>841</v>
      </c>
      <c r="B67" s="238" t="s">
        <v>611</v>
      </c>
      <c r="C67" s="254">
        <v>40517.06</v>
      </c>
      <c r="D67" s="352">
        <f>C67/C109</f>
        <v>1.1043449749125016E-3</v>
      </c>
      <c r="E67" s="351"/>
    </row>
    <row r="68" spans="1:5" x14ac:dyDescent="0.2">
      <c r="A68" s="238"/>
      <c r="B68" s="238"/>
      <c r="C68" s="254"/>
      <c r="D68" s="352">
        <f>C68/C109</f>
        <v>0</v>
      </c>
      <c r="E68" s="351"/>
    </row>
    <row r="69" spans="1:5" x14ac:dyDescent="0.2">
      <c r="A69" s="238"/>
      <c r="B69" s="238"/>
      <c r="C69" s="254"/>
      <c r="D69" s="352">
        <f>C69/C109</f>
        <v>0</v>
      </c>
      <c r="E69" s="351"/>
    </row>
    <row r="70" spans="1:5" x14ac:dyDescent="0.2">
      <c r="A70" s="238"/>
      <c r="B70" s="238"/>
      <c r="C70" s="254"/>
      <c r="D70" s="352">
        <f>C70/C109</f>
        <v>0</v>
      </c>
      <c r="E70" s="351"/>
    </row>
    <row r="71" spans="1:5" x14ac:dyDescent="0.2">
      <c r="A71" s="238"/>
      <c r="B71" s="238"/>
      <c r="C71" s="254"/>
      <c r="D71" s="352">
        <f>C71/C109</f>
        <v>0</v>
      </c>
      <c r="E71" s="351"/>
    </row>
    <row r="72" spans="1:5" x14ac:dyDescent="0.2">
      <c r="A72" s="238"/>
      <c r="B72" s="238"/>
      <c r="C72" s="254"/>
      <c r="D72" s="352">
        <f>C72/C109</f>
        <v>0</v>
      </c>
      <c r="E72" s="351"/>
    </row>
    <row r="73" spans="1:5" x14ac:dyDescent="0.2">
      <c r="A73" s="238"/>
      <c r="B73" s="238"/>
      <c r="C73" s="254"/>
      <c r="D73" s="352">
        <f>C73/C109</f>
        <v>0</v>
      </c>
      <c r="E73" s="351"/>
    </row>
    <row r="74" spans="1:5" x14ac:dyDescent="0.2">
      <c r="A74" s="238"/>
      <c r="B74" s="238"/>
      <c r="C74" s="254"/>
      <c r="D74" s="352">
        <f>C74/C109</f>
        <v>0</v>
      </c>
      <c r="E74" s="351"/>
    </row>
    <row r="75" spans="1:5" x14ac:dyDescent="0.2">
      <c r="A75" s="238"/>
      <c r="B75" s="238"/>
      <c r="C75" s="254"/>
      <c r="D75" s="352">
        <f>C75/C109</f>
        <v>0</v>
      </c>
      <c r="E75" s="351"/>
    </row>
    <row r="76" spans="1:5" x14ac:dyDescent="0.2">
      <c r="A76" s="238"/>
      <c r="B76" s="238"/>
      <c r="C76" s="254"/>
      <c r="D76" s="352">
        <f>C76/C109</f>
        <v>0</v>
      </c>
      <c r="E76" s="351"/>
    </row>
    <row r="77" spans="1:5" x14ac:dyDescent="0.2">
      <c r="A77" s="238"/>
      <c r="B77" s="238"/>
      <c r="C77" s="254"/>
      <c r="D77" s="352">
        <f>C77/C109</f>
        <v>0</v>
      </c>
      <c r="E77" s="351"/>
    </row>
    <row r="78" spans="1:5" x14ac:dyDescent="0.2">
      <c r="A78" s="238"/>
      <c r="B78" s="238"/>
      <c r="C78" s="254"/>
      <c r="D78" s="352">
        <f>C78/C109</f>
        <v>0</v>
      </c>
      <c r="E78" s="351"/>
    </row>
    <row r="79" spans="1:5" x14ac:dyDescent="0.2">
      <c r="A79" s="238"/>
      <c r="B79" s="238"/>
      <c r="C79" s="254"/>
      <c r="D79" s="352">
        <f>C79/C109</f>
        <v>0</v>
      </c>
      <c r="E79" s="351"/>
    </row>
    <row r="80" spans="1:5" x14ac:dyDescent="0.2">
      <c r="A80" s="238"/>
      <c r="B80" s="238"/>
      <c r="C80" s="254"/>
      <c r="D80" s="352">
        <f>C80/C109</f>
        <v>0</v>
      </c>
      <c r="E80" s="351"/>
    </row>
    <row r="81" spans="1:5" x14ac:dyDescent="0.2">
      <c r="A81" s="238"/>
      <c r="B81" s="238"/>
      <c r="C81" s="254"/>
      <c r="D81" s="352">
        <f>C81/C109</f>
        <v>0</v>
      </c>
      <c r="E81" s="351"/>
    </row>
    <row r="82" spans="1:5" x14ac:dyDescent="0.2">
      <c r="A82" s="238"/>
      <c r="B82" s="238"/>
      <c r="C82" s="254"/>
      <c r="D82" s="352">
        <f>C82/C109</f>
        <v>0</v>
      </c>
      <c r="E82" s="351"/>
    </row>
    <row r="83" spans="1:5" x14ac:dyDescent="0.2">
      <c r="A83" s="238"/>
      <c r="B83" s="238"/>
      <c r="C83" s="254"/>
      <c r="D83" s="352">
        <f>C83/C109</f>
        <v>0</v>
      </c>
      <c r="E83" s="351"/>
    </row>
    <row r="84" spans="1:5" x14ac:dyDescent="0.2">
      <c r="A84" s="238"/>
      <c r="B84" s="238"/>
      <c r="C84" s="254"/>
      <c r="D84" s="352">
        <f>C84/C109</f>
        <v>0</v>
      </c>
      <c r="E84" s="351"/>
    </row>
    <row r="85" spans="1:5" x14ac:dyDescent="0.2">
      <c r="A85" s="238"/>
      <c r="B85" s="238"/>
      <c r="C85" s="254"/>
      <c r="D85" s="352">
        <f>C85/C109</f>
        <v>0</v>
      </c>
      <c r="E85" s="351"/>
    </row>
    <row r="86" spans="1:5" x14ac:dyDescent="0.2">
      <c r="A86" s="238"/>
      <c r="B86" s="238"/>
      <c r="C86" s="254"/>
      <c r="D86" s="352">
        <f>C86/C109</f>
        <v>0</v>
      </c>
      <c r="E86" s="351"/>
    </row>
    <row r="87" spans="1:5" x14ac:dyDescent="0.2">
      <c r="A87" s="238"/>
      <c r="B87" s="238"/>
      <c r="C87" s="254"/>
      <c r="D87" s="352">
        <f>C87/C109</f>
        <v>0</v>
      </c>
      <c r="E87" s="351"/>
    </row>
    <row r="88" spans="1:5" x14ac:dyDescent="0.2">
      <c r="A88" s="238"/>
      <c r="B88" s="238"/>
      <c r="C88" s="254"/>
      <c r="D88" s="352">
        <f>C88/C109</f>
        <v>0</v>
      </c>
      <c r="E88" s="351"/>
    </row>
    <row r="89" spans="1:5" x14ac:dyDescent="0.2">
      <c r="A89" s="238"/>
      <c r="B89" s="238"/>
      <c r="C89" s="254"/>
      <c r="D89" s="352">
        <f>C89/C109</f>
        <v>0</v>
      </c>
      <c r="E89" s="351"/>
    </row>
    <row r="90" spans="1:5" x14ac:dyDescent="0.2">
      <c r="A90" s="238"/>
      <c r="B90" s="238"/>
      <c r="C90" s="254"/>
      <c r="D90" s="352">
        <f>C90/C109</f>
        <v>0</v>
      </c>
      <c r="E90" s="351"/>
    </row>
    <row r="91" spans="1:5" x14ac:dyDescent="0.2">
      <c r="A91" s="238"/>
      <c r="B91" s="238"/>
      <c r="C91" s="254"/>
      <c r="D91" s="352">
        <f>C91/C109</f>
        <v>0</v>
      </c>
      <c r="E91" s="351"/>
    </row>
    <row r="92" spans="1:5" x14ac:dyDescent="0.2">
      <c r="A92" s="238"/>
      <c r="B92" s="238"/>
      <c r="C92" s="254"/>
      <c r="D92" s="352">
        <f>C92/C109</f>
        <v>0</v>
      </c>
      <c r="E92" s="351"/>
    </row>
    <row r="93" spans="1:5" x14ac:dyDescent="0.2">
      <c r="A93" s="238"/>
      <c r="B93" s="238"/>
      <c r="C93" s="254"/>
      <c r="D93" s="352">
        <f>C93/C109</f>
        <v>0</v>
      </c>
      <c r="E93" s="351"/>
    </row>
    <row r="94" spans="1:5" x14ac:dyDescent="0.2">
      <c r="A94" s="238"/>
      <c r="B94" s="238"/>
      <c r="C94" s="254"/>
      <c r="D94" s="352">
        <f>C94/C109</f>
        <v>0</v>
      </c>
      <c r="E94" s="351"/>
    </row>
    <row r="95" spans="1:5" x14ac:dyDescent="0.2">
      <c r="A95" s="238"/>
      <c r="B95" s="238"/>
      <c r="C95" s="254"/>
      <c r="D95" s="352">
        <f>C95/C109</f>
        <v>0</v>
      </c>
      <c r="E95" s="351"/>
    </row>
    <row r="96" spans="1:5" x14ac:dyDescent="0.2">
      <c r="A96" s="238"/>
      <c r="B96" s="238"/>
      <c r="C96" s="254"/>
      <c r="D96" s="352">
        <f>C96/C109</f>
        <v>0</v>
      </c>
      <c r="E96" s="351"/>
    </row>
    <row r="97" spans="1:5" x14ac:dyDescent="0.2">
      <c r="A97" s="238"/>
      <c r="B97" s="238"/>
      <c r="C97" s="254"/>
      <c r="D97" s="352">
        <f>C97/C109</f>
        <v>0</v>
      </c>
      <c r="E97" s="351"/>
    </row>
    <row r="98" spans="1:5" x14ac:dyDescent="0.2">
      <c r="A98" s="238"/>
      <c r="B98" s="238"/>
      <c r="C98" s="254"/>
      <c r="D98" s="352">
        <f>C98/C109</f>
        <v>0</v>
      </c>
      <c r="E98" s="351"/>
    </row>
    <row r="99" spans="1:5" x14ac:dyDescent="0.2">
      <c r="A99" s="238"/>
      <c r="B99" s="238"/>
      <c r="C99" s="254"/>
      <c r="D99" s="352">
        <f>C99/C109</f>
        <v>0</v>
      </c>
      <c r="E99" s="351"/>
    </row>
    <row r="100" spans="1:5" x14ac:dyDescent="0.2">
      <c r="A100" s="238"/>
      <c r="B100" s="238"/>
      <c r="C100" s="254"/>
      <c r="D100" s="352">
        <f>C100/C109</f>
        <v>0</v>
      </c>
      <c r="E100" s="351"/>
    </row>
    <row r="101" spans="1:5" x14ac:dyDescent="0.2">
      <c r="A101" s="238"/>
      <c r="B101" s="238"/>
      <c r="C101" s="254"/>
      <c r="D101" s="352">
        <f>C101/C109</f>
        <v>0</v>
      </c>
      <c r="E101" s="351"/>
    </row>
    <row r="102" spans="1:5" x14ac:dyDescent="0.2">
      <c r="A102" s="238"/>
      <c r="B102" s="238"/>
      <c r="C102" s="254"/>
      <c r="D102" s="352">
        <f>C102/C109</f>
        <v>0</v>
      </c>
      <c r="E102" s="351"/>
    </row>
    <row r="103" spans="1:5" x14ac:dyDescent="0.2">
      <c r="A103" s="238"/>
      <c r="B103" s="238"/>
      <c r="C103" s="254"/>
      <c r="D103" s="352">
        <f>C103/C109</f>
        <v>0</v>
      </c>
      <c r="E103" s="351"/>
    </row>
    <row r="104" spans="1:5" x14ac:dyDescent="0.2">
      <c r="A104" s="238"/>
      <c r="B104" s="238"/>
      <c r="C104" s="254"/>
      <c r="D104" s="352">
        <f>C104/C109</f>
        <v>0</v>
      </c>
      <c r="E104" s="351"/>
    </row>
    <row r="105" spans="1:5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362</v>
      </c>
      <c r="C109" s="252">
        <f>SUM(C8:C108)</f>
        <v>36688771.099999987</v>
      </c>
      <c r="D109" s="350">
        <f>SUM(D8:D108)</f>
        <v>1.0000000000000002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143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16" t="s">
        <v>242</v>
      </c>
      <c r="G7" s="316" t="s">
        <v>340</v>
      </c>
    </row>
    <row r="8" spans="1:7" x14ac:dyDescent="0.2">
      <c r="A8" s="238" t="s">
        <v>842</v>
      </c>
      <c r="B8" s="238" t="s">
        <v>843</v>
      </c>
      <c r="C8" s="254">
        <v>-25123871.48</v>
      </c>
      <c r="D8" s="254">
        <v>-25123871.48</v>
      </c>
      <c r="E8" s="254">
        <v>0</v>
      </c>
      <c r="F8" s="315"/>
      <c r="G8" s="287"/>
    </row>
    <row r="9" spans="1:7" x14ac:dyDescent="0.2">
      <c r="A9" s="238" t="s">
        <v>844</v>
      </c>
      <c r="B9" s="238" t="s">
        <v>845</v>
      </c>
      <c r="C9" s="254">
        <v>-7079258.4100000001</v>
      </c>
      <c r="D9" s="254">
        <v>-7079258.4100000001</v>
      </c>
      <c r="E9" s="254">
        <v>0</v>
      </c>
      <c r="F9" s="254"/>
      <c r="G9" s="287"/>
    </row>
    <row r="10" spans="1:7" x14ac:dyDescent="0.2">
      <c r="A10" s="238" t="s">
        <v>846</v>
      </c>
      <c r="B10" s="238" t="s">
        <v>847</v>
      </c>
      <c r="C10" s="254">
        <v>-7993126.8099999996</v>
      </c>
      <c r="D10" s="254">
        <v>-7993126.8099999996</v>
      </c>
      <c r="E10" s="254">
        <v>0</v>
      </c>
      <c r="F10" s="287"/>
      <c r="G10" s="287"/>
    </row>
    <row r="11" spans="1:7" x14ac:dyDescent="0.2">
      <c r="A11" s="238" t="s">
        <v>848</v>
      </c>
      <c r="B11" s="238" t="s">
        <v>849</v>
      </c>
      <c r="C11" s="254">
        <v>-3953712.43</v>
      </c>
      <c r="D11" s="254">
        <v>-3953712.43</v>
      </c>
      <c r="E11" s="254">
        <v>0</v>
      </c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367</v>
      </c>
      <c r="C14" s="239">
        <f>SUM(C8:C13)</f>
        <v>-44149969.130000003</v>
      </c>
      <c r="D14" s="239">
        <f>SUM(D8:D13)</f>
        <v>-44149969.130000003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60" t="s">
        <v>340</v>
      </c>
    </row>
    <row r="8" spans="1:6" x14ac:dyDescent="0.2">
      <c r="A8" s="238" t="s">
        <v>850</v>
      </c>
      <c r="B8" s="238" t="s">
        <v>851</v>
      </c>
      <c r="C8" s="254">
        <v>-7243321.5899999999</v>
      </c>
      <c r="D8" s="254">
        <v>7391615.5499999998</v>
      </c>
      <c r="E8" s="254">
        <v>14634937.140000001</v>
      </c>
      <c r="F8" s="362"/>
    </row>
    <row r="9" spans="1:6" x14ac:dyDescent="0.2">
      <c r="A9" s="238" t="s">
        <v>852</v>
      </c>
      <c r="B9" s="238" t="s">
        <v>853</v>
      </c>
      <c r="C9" s="254">
        <v>0</v>
      </c>
      <c r="D9" s="254">
        <v>-150000</v>
      </c>
      <c r="E9" s="254">
        <v>-150000</v>
      </c>
      <c r="F9" s="362"/>
    </row>
    <row r="10" spans="1:6" x14ac:dyDescent="0.2">
      <c r="A10" s="238" t="s">
        <v>854</v>
      </c>
      <c r="B10" s="238" t="s">
        <v>855</v>
      </c>
      <c r="C10" s="254">
        <v>0</v>
      </c>
      <c r="D10" s="254">
        <v>-1333228.71</v>
      </c>
      <c r="E10" s="254">
        <v>-1333228.71</v>
      </c>
      <c r="F10" s="362"/>
    </row>
    <row r="11" spans="1:6" x14ac:dyDescent="0.2">
      <c r="A11" s="238" t="s">
        <v>856</v>
      </c>
      <c r="B11" s="238" t="s">
        <v>857</v>
      </c>
      <c r="C11" s="254">
        <v>-6172566.4000000004</v>
      </c>
      <c r="D11" s="254">
        <v>-6172566.4000000004</v>
      </c>
      <c r="E11" s="254">
        <v>0</v>
      </c>
      <c r="F11" s="362"/>
    </row>
    <row r="12" spans="1:6" x14ac:dyDescent="0.2">
      <c r="A12" s="238" t="s">
        <v>858</v>
      </c>
      <c r="B12" s="238" t="s">
        <v>859</v>
      </c>
      <c r="C12" s="254">
        <v>-2110.3200000000002</v>
      </c>
      <c r="D12" s="254">
        <v>-2110.3200000000002</v>
      </c>
      <c r="E12" s="254">
        <v>0</v>
      </c>
      <c r="F12" s="362"/>
    </row>
    <row r="13" spans="1:6" x14ac:dyDescent="0.2">
      <c r="A13" s="238" t="s">
        <v>860</v>
      </c>
      <c r="B13" s="238" t="s">
        <v>861</v>
      </c>
      <c r="C13" s="254">
        <v>-3438.09</v>
      </c>
      <c r="D13" s="254">
        <v>-3438.09</v>
      </c>
      <c r="E13" s="254">
        <v>0</v>
      </c>
      <c r="F13" s="362"/>
    </row>
    <row r="14" spans="1:6" x14ac:dyDescent="0.2">
      <c r="A14" s="238" t="s">
        <v>862</v>
      </c>
      <c r="B14" s="238" t="s">
        <v>863</v>
      </c>
      <c r="C14" s="254">
        <v>-463.31</v>
      </c>
      <c r="D14" s="254">
        <v>-463.31</v>
      </c>
      <c r="E14" s="254">
        <v>0</v>
      </c>
      <c r="F14" s="362"/>
    </row>
    <row r="15" spans="1:6" x14ac:dyDescent="0.2">
      <c r="A15" s="238" t="s">
        <v>864</v>
      </c>
      <c r="B15" s="238" t="s">
        <v>865</v>
      </c>
      <c r="C15" s="254">
        <v>-702.26</v>
      </c>
      <c r="D15" s="254">
        <v>-702.26</v>
      </c>
      <c r="E15" s="254">
        <v>0</v>
      </c>
      <c r="F15" s="362"/>
    </row>
    <row r="16" spans="1:6" x14ac:dyDescent="0.2">
      <c r="A16" s="238" t="s">
        <v>866</v>
      </c>
      <c r="B16" s="238" t="s">
        <v>867</v>
      </c>
      <c r="C16" s="254">
        <v>-2746.42</v>
      </c>
      <c r="D16" s="254">
        <v>-2746.42</v>
      </c>
      <c r="E16" s="254">
        <v>0</v>
      </c>
      <c r="F16" s="362"/>
    </row>
    <row r="17" spans="1:6" x14ac:dyDescent="0.2">
      <c r="A17" s="238" t="s">
        <v>868</v>
      </c>
      <c r="B17" s="238" t="s">
        <v>869</v>
      </c>
      <c r="C17" s="254">
        <v>-3035408.5</v>
      </c>
      <c r="D17" s="254">
        <v>-3035408.5</v>
      </c>
      <c r="E17" s="254">
        <v>0</v>
      </c>
      <c r="F17" s="362"/>
    </row>
    <row r="18" spans="1:6" x14ac:dyDescent="0.2">
      <c r="A18" s="238" t="s">
        <v>870</v>
      </c>
      <c r="B18" s="238" t="s">
        <v>871</v>
      </c>
      <c r="C18" s="254">
        <v>-1574034.55</v>
      </c>
      <c r="D18" s="254">
        <v>-1574034.55</v>
      </c>
      <c r="E18" s="254">
        <v>0</v>
      </c>
      <c r="F18" s="362"/>
    </row>
    <row r="19" spans="1:6" x14ac:dyDescent="0.2">
      <c r="A19" s="238" t="s">
        <v>872</v>
      </c>
      <c r="B19" s="238" t="s">
        <v>873</v>
      </c>
      <c r="C19" s="254">
        <v>578647.67000000004</v>
      </c>
      <c r="D19" s="254">
        <v>578647.67000000004</v>
      </c>
      <c r="E19" s="254">
        <v>0</v>
      </c>
      <c r="F19" s="362"/>
    </row>
    <row r="20" spans="1:6" x14ac:dyDescent="0.2">
      <c r="A20" s="238" t="s">
        <v>874</v>
      </c>
      <c r="B20" s="238" t="s">
        <v>875</v>
      </c>
      <c r="C20" s="254">
        <v>-1445921.26</v>
      </c>
      <c r="D20" s="254">
        <v>-1295921.26</v>
      </c>
      <c r="E20" s="254">
        <v>150000</v>
      </c>
      <c r="F20" s="362"/>
    </row>
    <row r="21" spans="1:6" x14ac:dyDescent="0.2">
      <c r="A21" s="238" t="s">
        <v>876</v>
      </c>
      <c r="B21" s="238" t="s">
        <v>877</v>
      </c>
      <c r="C21" s="254">
        <v>0</v>
      </c>
      <c r="D21" s="254">
        <v>-5910092.9000000004</v>
      </c>
      <c r="E21" s="254">
        <v>-5910092.9000000004</v>
      </c>
      <c r="F21" s="362"/>
    </row>
    <row r="22" spans="1:6" x14ac:dyDescent="0.2">
      <c r="A22" s="238"/>
      <c r="B22" s="238"/>
      <c r="C22" s="254"/>
      <c r="D22" s="254"/>
      <c r="E22" s="254"/>
      <c r="F22" s="362"/>
    </row>
    <row r="23" spans="1:6" x14ac:dyDescent="0.2">
      <c r="A23" s="253"/>
      <c r="B23" s="253" t="s">
        <v>371</v>
      </c>
      <c r="C23" s="252">
        <f>SUM(C8:C22)</f>
        <v>-18902065.030000001</v>
      </c>
      <c r="D23" s="252">
        <f>SUM(D8:D22)</f>
        <v>-11510449.5</v>
      </c>
      <c r="E23" s="252">
        <f>SUM(E8:E22)</f>
        <v>7391615.5299999993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376</v>
      </c>
      <c r="C5" s="22"/>
      <c r="D5" s="22"/>
      <c r="E5" s="368" t="s">
        <v>375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111200101</v>
      </c>
      <c r="B8" s="287">
        <v>2987</v>
      </c>
      <c r="C8" s="254">
        <v>0</v>
      </c>
      <c r="D8" s="254">
        <v>347634.06</v>
      </c>
      <c r="E8" s="254">
        <v>347634.06</v>
      </c>
    </row>
    <row r="9" spans="1:5" x14ac:dyDescent="0.2">
      <c r="A9" s="287">
        <v>111200102</v>
      </c>
      <c r="B9" s="287">
        <v>4189</v>
      </c>
      <c r="C9" s="254">
        <v>0</v>
      </c>
      <c r="D9" s="254">
        <v>48825.65</v>
      </c>
      <c r="E9" s="254">
        <v>48825.65</v>
      </c>
    </row>
    <row r="10" spans="1:5" x14ac:dyDescent="0.2">
      <c r="A10" s="287">
        <v>111200103</v>
      </c>
      <c r="B10" s="287">
        <v>8813</v>
      </c>
      <c r="C10" s="254">
        <v>0</v>
      </c>
      <c r="D10" s="254">
        <v>222028.18</v>
      </c>
      <c r="E10" s="254">
        <v>222028.18</v>
      </c>
    </row>
    <row r="11" spans="1:5" x14ac:dyDescent="0.2">
      <c r="A11" s="287">
        <v>111200104</v>
      </c>
      <c r="B11" s="287">
        <v>4942</v>
      </c>
      <c r="C11" s="254">
        <v>0</v>
      </c>
      <c r="D11" s="254">
        <v>7876047.2800000003</v>
      </c>
      <c r="E11" s="254">
        <v>7876047.2800000003</v>
      </c>
    </row>
    <row r="12" spans="1:5" x14ac:dyDescent="0.2">
      <c r="A12" s="287">
        <v>111200105</v>
      </c>
      <c r="B12" s="287">
        <v>4309</v>
      </c>
      <c r="C12" s="254">
        <v>0</v>
      </c>
      <c r="D12" s="254">
        <v>421290.52</v>
      </c>
      <c r="E12" s="254">
        <v>421290.52</v>
      </c>
    </row>
    <row r="13" spans="1:5" x14ac:dyDescent="0.2">
      <c r="A13" s="287">
        <v>111200106</v>
      </c>
      <c r="B13" s="287">
        <v>4651</v>
      </c>
      <c r="C13" s="254">
        <v>0</v>
      </c>
      <c r="D13" s="254">
        <v>20710</v>
      </c>
      <c r="E13" s="254">
        <v>20710</v>
      </c>
    </row>
    <row r="14" spans="1:5" x14ac:dyDescent="0.2">
      <c r="A14" s="287">
        <v>111200107</v>
      </c>
      <c r="B14" s="287">
        <v>3282</v>
      </c>
      <c r="C14" s="254">
        <v>0</v>
      </c>
      <c r="D14" s="254">
        <v>700555.04</v>
      </c>
      <c r="E14" s="254">
        <v>700555.04</v>
      </c>
    </row>
    <row r="15" spans="1:5" x14ac:dyDescent="0.2">
      <c r="A15" s="287">
        <v>111200108</v>
      </c>
      <c r="B15" s="287">
        <v>2014</v>
      </c>
      <c r="C15" s="254">
        <v>0</v>
      </c>
      <c r="D15" s="254">
        <v>0.02</v>
      </c>
      <c r="E15" s="254">
        <v>0.02</v>
      </c>
    </row>
    <row r="16" spans="1:5" x14ac:dyDescent="0.2">
      <c r="A16" s="287">
        <v>111200109</v>
      </c>
      <c r="B16" s="287">
        <v>8725</v>
      </c>
      <c r="C16" s="254">
        <v>0</v>
      </c>
      <c r="D16" s="254">
        <v>19512.8</v>
      </c>
      <c r="E16" s="254">
        <v>19512.8</v>
      </c>
    </row>
    <row r="17" spans="1:5" x14ac:dyDescent="0.2">
      <c r="A17" s="287">
        <v>111300101</v>
      </c>
      <c r="B17" s="287" t="s">
        <v>878</v>
      </c>
      <c r="C17" s="254">
        <v>347634.06</v>
      </c>
      <c r="D17" s="254">
        <v>0</v>
      </c>
      <c r="E17" s="254">
        <v>-347634.06</v>
      </c>
    </row>
    <row r="18" spans="1:5" x14ac:dyDescent="0.2">
      <c r="A18" s="287">
        <v>111300102</v>
      </c>
      <c r="B18" s="287" t="s">
        <v>879</v>
      </c>
      <c r="C18" s="254">
        <v>4254.45</v>
      </c>
      <c r="D18" s="254">
        <v>0</v>
      </c>
      <c r="E18" s="254">
        <v>-4254.45</v>
      </c>
    </row>
    <row r="19" spans="1:5" x14ac:dyDescent="0.2">
      <c r="A19" s="287">
        <v>111300103</v>
      </c>
      <c r="B19" s="287" t="s">
        <v>880</v>
      </c>
      <c r="C19" s="254">
        <v>239132.38</v>
      </c>
      <c r="D19" s="254">
        <v>0</v>
      </c>
      <c r="E19" s="254">
        <v>-239132.38</v>
      </c>
    </row>
    <row r="20" spans="1:5" x14ac:dyDescent="0.2">
      <c r="A20" s="287">
        <v>111300104</v>
      </c>
      <c r="B20" s="287" t="s">
        <v>881</v>
      </c>
      <c r="C20" s="254">
        <v>4961428.84</v>
      </c>
      <c r="D20" s="254">
        <v>600000</v>
      </c>
      <c r="E20" s="254">
        <v>-4361428.84</v>
      </c>
    </row>
    <row r="21" spans="1:5" x14ac:dyDescent="0.2">
      <c r="A21" s="287">
        <v>111300105</v>
      </c>
      <c r="B21" s="287" t="s">
        <v>882</v>
      </c>
      <c r="C21" s="254">
        <v>317159.95</v>
      </c>
      <c r="D21" s="254">
        <v>-600000</v>
      </c>
      <c r="E21" s="254">
        <v>-917159.95</v>
      </c>
    </row>
    <row r="22" spans="1:5" x14ac:dyDescent="0.2">
      <c r="A22" s="287">
        <v>111300106</v>
      </c>
      <c r="B22" s="287" t="s">
        <v>883</v>
      </c>
      <c r="C22" s="254">
        <v>231917</v>
      </c>
      <c r="D22" s="254">
        <v>0</v>
      </c>
      <c r="E22" s="254">
        <v>-231917</v>
      </c>
    </row>
    <row r="23" spans="1:5" x14ac:dyDescent="0.2">
      <c r="A23" s="287">
        <v>111300107</v>
      </c>
      <c r="B23" s="287" t="s">
        <v>884</v>
      </c>
      <c r="C23" s="254">
        <v>0</v>
      </c>
      <c r="D23" s="254">
        <v>170022.82</v>
      </c>
      <c r="E23" s="254">
        <v>170022.82</v>
      </c>
    </row>
    <row r="24" spans="1:5" x14ac:dyDescent="0.2">
      <c r="A24" s="287">
        <v>111300108</v>
      </c>
      <c r="B24" s="287" t="s">
        <v>885</v>
      </c>
      <c r="C24" s="254">
        <v>0</v>
      </c>
      <c r="D24" s="254">
        <v>-0.01</v>
      </c>
      <c r="E24" s="254">
        <v>-0.01</v>
      </c>
    </row>
    <row r="25" spans="1:5" x14ac:dyDescent="0.2">
      <c r="A25" s="287"/>
      <c r="B25" s="287"/>
      <c r="C25" s="254"/>
      <c r="D25" s="254"/>
      <c r="E25" s="254"/>
    </row>
    <row r="26" spans="1:5" x14ac:dyDescent="0.2">
      <c r="A26" s="287"/>
      <c r="B26" s="287"/>
      <c r="C26" s="254"/>
      <c r="D26" s="254"/>
      <c r="E26" s="254"/>
    </row>
    <row r="27" spans="1:5" x14ac:dyDescent="0.2">
      <c r="A27" s="287"/>
      <c r="B27" s="287"/>
      <c r="C27" s="254"/>
      <c r="D27" s="254"/>
      <c r="E27" s="254"/>
    </row>
    <row r="28" spans="1:5" x14ac:dyDescent="0.2">
      <c r="A28" s="287"/>
      <c r="B28" s="287"/>
      <c r="C28" s="254"/>
      <c r="D28" s="254"/>
      <c r="E28" s="254"/>
    </row>
    <row r="29" spans="1:5" x14ac:dyDescent="0.2">
      <c r="A29" s="287"/>
      <c r="B29" s="287"/>
      <c r="C29" s="254"/>
      <c r="D29" s="254"/>
      <c r="E29" s="254"/>
    </row>
    <row r="30" spans="1:5" x14ac:dyDescent="0.2">
      <c r="A30" s="287"/>
      <c r="B30" s="287"/>
      <c r="C30" s="254"/>
      <c r="D30" s="254"/>
      <c r="E30" s="254"/>
    </row>
    <row r="31" spans="1:5" x14ac:dyDescent="0.2">
      <c r="A31" s="287"/>
      <c r="B31" s="287"/>
      <c r="C31" s="254"/>
      <c r="D31" s="254"/>
      <c r="E31" s="254"/>
    </row>
    <row r="32" spans="1:5" x14ac:dyDescent="0.2">
      <c r="A32" s="287"/>
      <c r="B32" s="287"/>
      <c r="C32" s="254"/>
      <c r="D32" s="254"/>
      <c r="E32" s="254"/>
    </row>
    <row r="33" spans="1:5" x14ac:dyDescent="0.2">
      <c r="A33" s="287"/>
      <c r="B33" s="287"/>
      <c r="C33" s="254"/>
      <c r="D33" s="254"/>
      <c r="E33" s="254"/>
    </row>
    <row r="34" spans="1:5" x14ac:dyDescent="0.2">
      <c r="A34" s="287"/>
      <c r="B34" s="287"/>
      <c r="C34" s="254"/>
      <c r="D34" s="254"/>
      <c r="E34" s="254"/>
    </row>
    <row r="35" spans="1:5" x14ac:dyDescent="0.2">
      <c r="A35" s="287"/>
      <c r="B35" s="287"/>
      <c r="C35" s="254"/>
      <c r="D35" s="254"/>
      <c r="E35" s="254"/>
    </row>
    <row r="36" spans="1:5" x14ac:dyDescent="0.2">
      <c r="A36" s="287"/>
      <c r="B36" s="287"/>
      <c r="C36" s="254"/>
      <c r="D36" s="254"/>
      <c r="E36" s="254"/>
    </row>
    <row r="37" spans="1:5" x14ac:dyDescent="0.2">
      <c r="A37" s="287"/>
      <c r="B37" s="287"/>
      <c r="C37" s="254"/>
      <c r="D37" s="254"/>
      <c r="E37" s="254"/>
    </row>
    <row r="38" spans="1:5" x14ac:dyDescent="0.2">
      <c r="A38" s="287"/>
      <c r="B38" s="287"/>
      <c r="C38" s="254"/>
      <c r="D38" s="254"/>
      <c r="E38" s="254"/>
    </row>
    <row r="39" spans="1:5" x14ac:dyDescent="0.2">
      <c r="A39" s="287"/>
      <c r="B39" s="287"/>
      <c r="C39" s="254"/>
      <c r="D39" s="254"/>
      <c r="E39" s="254"/>
    </row>
    <row r="40" spans="1:5" x14ac:dyDescent="0.2">
      <c r="A40" s="287"/>
      <c r="B40" s="287"/>
      <c r="C40" s="254"/>
      <c r="D40" s="254"/>
      <c r="E40" s="254"/>
    </row>
    <row r="41" spans="1:5" x14ac:dyDescent="0.2">
      <c r="A41" s="287"/>
      <c r="B41" s="287"/>
      <c r="C41" s="254"/>
      <c r="D41" s="254"/>
      <c r="E41" s="254"/>
    </row>
    <row r="42" spans="1:5" x14ac:dyDescent="0.2">
      <c r="A42" s="287"/>
      <c r="B42" s="287"/>
      <c r="C42" s="254"/>
      <c r="D42" s="254"/>
      <c r="E42" s="254"/>
    </row>
    <row r="43" spans="1:5" x14ac:dyDescent="0.2">
      <c r="A43" s="287"/>
      <c r="B43" s="287"/>
      <c r="C43" s="254"/>
      <c r="D43" s="254"/>
      <c r="E43" s="254"/>
    </row>
    <row r="44" spans="1:5" x14ac:dyDescent="0.2">
      <c r="A44" s="287"/>
      <c r="B44" s="287"/>
      <c r="C44" s="254"/>
      <c r="D44" s="254"/>
      <c r="E44" s="254"/>
    </row>
    <row r="45" spans="1:5" x14ac:dyDescent="0.2">
      <c r="A45" s="287"/>
      <c r="B45" s="287"/>
      <c r="C45" s="254"/>
      <c r="D45" s="254"/>
      <c r="E45" s="254"/>
    </row>
    <row r="46" spans="1:5" x14ac:dyDescent="0.2">
      <c r="A46" s="287"/>
      <c r="B46" s="287"/>
      <c r="C46" s="254"/>
      <c r="D46" s="254"/>
      <c r="E46" s="254"/>
    </row>
    <row r="47" spans="1:5" x14ac:dyDescent="0.2">
      <c r="A47" s="287"/>
      <c r="B47" s="287"/>
      <c r="C47" s="254"/>
      <c r="D47" s="254"/>
      <c r="E47" s="254"/>
    </row>
    <row r="48" spans="1:5" x14ac:dyDescent="0.2">
      <c r="A48" s="287"/>
      <c r="B48" s="287"/>
      <c r="C48" s="254"/>
      <c r="D48" s="254"/>
      <c r="E48" s="254"/>
    </row>
    <row r="49" spans="1:5" x14ac:dyDescent="0.2">
      <c r="A49" s="287"/>
      <c r="B49" s="287"/>
      <c r="C49" s="254"/>
      <c r="D49" s="254"/>
      <c r="E49" s="254"/>
    </row>
    <row r="50" spans="1:5" x14ac:dyDescent="0.2">
      <c r="A50" s="287"/>
      <c r="B50" s="287"/>
      <c r="C50" s="254"/>
      <c r="D50" s="254"/>
      <c r="E50" s="254"/>
    </row>
    <row r="51" spans="1:5" x14ac:dyDescent="0.2">
      <c r="A51" s="287"/>
      <c r="B51" s="287"/>
      <c r="C51" s="254"/>
      <c r="D51" s="254"/>
      <c r="E51" s="254"/>
    </row>
    <row r="52" spans="1:5" x14ac:dyDescent="0.2">
      <c r="A52" s="287"/>
      <c r="B52" s="287"/>
      <c r="C52" s="254"/>
      <c r="D52" s="254"/>
      <c r="E52" s="254"/>
    </row>
    <row r="53" spans="1:5" x14ac:dyDescent="0.2">
      <c r="A53" s="287"/>
      <c r="B53" s="287"/>
      <c r="C53" s="254"/>
      <c r="D53" s="254"/>
      <c r="E53" s="254"/>
    </row>
    <row r="54" spans="1:5" x14ac:dyDescent="0.2">
      <c r="A54" s="287"/>
      <c r="B54" s="287"/>
      <c r="C54" s="254"/>
      <c r="D54" s="254"/>
      <c r="E54" s="254"/>
    </row>
    <row r="55" spans="1:5" x14ac:dyDescent="0.2">
      <c r="A55" s="287"/>
      <c r="B55" s="287"/>
      <c r="C55" s="254"/>
      <c r="D55" s="254"/>
      <c r="E55" s="254"/>
    </row>
    <row r="56" spans="1:5" x14ac:dyDescent="0.2">
      <c r="A56" s="287"/>
      <c r="B56" s="287"/>
      <c r="C56" s="254"/>
      <c r="D56" s="254"/>
      <c r="E56" s="254"/>
    </row>
    <row r="57" spans="1:5" x14ac:dyDescent="0.2">
      <c r="A57" s="287"/>
      <c r="B57" s="287"/>
      <c r="C57" s="254"/>
      <c r="D57" s="254"/>
      <c r="E57" s="254"/>
    </row>
    <row r="58" spans="1:5" x14ac:dyDescent="0.2">
      <c r="A58" s="287"/>
      <c r="B58" s="287"/>
      <c r="C58" s="254"/>
      <c r="D58" s="254"/>
      <c r="E58" s="254"/>
    </row>
    <row r="59" spans="1:5" x14ac:dyDescent="0.2">
      <c r="A59" s="287"/>
      <c r="B59" s="287"/>
      <c r="C59" s="254"/>
      <c r="D59" s="254"/>
      <c r="E59" s="254"/>
    </row>
    <row r="60" spans="1:5" x14ac:dyDescent="0.2">
      <c r="A60" s="287"/>
      <c r="B60" s="287"/>
      <c r="C60" s="254"/>
      <c r="D60" s="254"/>
      <c r="E60" s="254"/>
    </row>
    <row r="61" spans="1:5" x14ac:dyDescent="0.2">
      <c r="A61" s="287"/>
      <c r="B61" s="287"/>
      <c r="C61" s="254"/>
      <c r="D61" s="254"/>
      <c r="E61" s="254"/>
    </row>
    <row r="62" spans="1:5" x14ac:dyDescent="0.2">
      <c r="A62" s="287"/>
      <c r="B62" s="287"/>
      <c r="C62" s="254"/>
      <c r="D62" s="254"/>
      <c r="E62" s="254"/>
    </row>
    <row r="63" spans="1:5" x14ac:dyDescent="0.2">
      <c r="A63" s="287"/>
      <c r="B63" s="287"/>
      <c r="C63" s="254"/>
      <c r="D63" s="254"/>
      <c r="E63" s="254"/>
    </row>
    <row r="64" spans="1:5" x14ac:dyDescent="0.2">
      <c r="A64" s="287"/>
      <c r="B64" s="287"/>
      <c r="C64" s="254"/>
      <c r="D64" s="254"/>
      <c r="E64" s="254"/>
    </row>
    <row r="65" spans="1:5" x14ac:dyDescent="0.2">
      <c r="A65" s="287"/>
      <c r="B65" s="287"/>
      <c r="C65" s="254"/>
      <c r="D65" s="254"/>
      <c r="E65" s="254"/>
    </row>
    <row r="66" spans="1:5" x14ac:dyDescent="0.2">
      <c r="A66" s="287"/>
      <c r="B66" s="287"/>
      <c r="C66" s="254"/>
      <c r="D66" s="254"/>
      <c r="E66" s="254"/>
    </row>
    <row r="67" spans="1:5" x14ac:dyDescent="0.2">
      <c r="A67" s="287"/>
      <c r="B67" s="287"/>
      <c r="C67" s="254"/>
      <c r="D67" s="254"/>
      <c r="E67" s="254"/>
    </row>
    <row r="68" spans="1:5" x14ac:dyDescent="0.2">
      <c r="A68" s="287"/>
      <c r="B68" s="287"/>
      <c r="C68" s="254"/>
      <c r="D68" s="254"/>
      <c r="E68" s="254"/>
    </row>
    <row r="69" spans="1:5" x14ac:dyDescent="0.2">
      <c r="A69" s="287"/>
      <c r="B69" s="287"/>
      <c r="C69" s="254"/>
      <c r="D69" s="254"/>
      <c r="E69" s="254"/>
    </row>
    <row r="70" spans="1:5" x14ac:dyDescent="0.2">
      <c r="A70" s="287"/>
      <c r="B70" s="287"/>
      <c r="C70" s="254"/>
      <c r="D70" s="254"/>
      <c r="E70" s="254"/>
    </row>
    <row r="71" spans="1:5" x14ac:dyDescent="0.2">
      <c r="A71" s="287"/>
      <c r="B71" s="287"/>
      <c r="C71" s="254"/>
      <c r="D71" s="254"/>
      <c r="E71" s="254"/>
    </row>
    <row r="72" spans="1:5" x14ac:dyDescent="0.2">
      <c r="A72" s="287"/>
      <c r="B72" s="287"/>
      <c r="C72" s="254"/>
      <c r="D72" s="254"/>
      <c r="E72" s="254"/>
    </row>
    <row r="73" spans="1:5" x14ac:dyDescent="0.2">
      <c r="A73" s="287"/>
      <c r="B73" s="287"/>
      <c r="C73" s="254"/>
      <c r="D73" s="254"/>
      <c r="E73" s="254"/>
    </row>
    <row r="74" spans="1:5" x14ac:dyDescent="0.2">
      <c r="A74" s="287"/>
      <c r="B74" s="287"/>
      <c r="C74" s="254"/>
      <c r="D74" s="254"/>
      <c r="E74" s="254"/>
    </row>
    <row r="75" spans="1:5" x14ac:dyDescent="0.2">
      <c r="A75" s="287"/>
      <c r="B75" s="287"/>
      <c r="C75" s="254"/>
      <c r="D75" s="254"/>
      <c r="E75" s="254"/>
    </row>
    <row r="76" spans="1:5" x14ac:dyDescent="0.2">
      <c r="A76" s="287"/>
      <c r="B76" s="287"/>
      <c r="C76" s="254"/>
      <c r="D76" s="254"/>
      <c r="E76" s="254"/>
    </row>
    <row r="77" spans="1:5" x14ac:dyDescent="0.2">
      <c r="A77" s="287"/>
      <c r="B77" s="287"/>
      <c r="C77" s="254"/>
      <c r="D77" s="254"/>
      <c r="E77" s="254"/>
    </row>
    <row r="78" spans="1:5" x14ac:dyDescent="0.2">
      <c r="A78" s="287"/>
      <c r="B78" s="287"/>
      <c r="C78" s="254"/>
      <c r="D78" s="254"/>
      <c r="E78" s="254"/>
    </row>
    <row r="79" spans="1:5" x14ac:dyDescent="0.2">
      <c r="A79" s="287"/>
      <c r="B79" s="287"/>
      <c r="C79" s="254"/>
      <c r="D79" s="254"/>
      <c r="E79" s="254"/>
    </row>
    <row r="80" spans="1:5" x14ac:dyDescent="0.2">
      <c r="A80" s="287"/>
      <c r="B80" s="287"/>
      <c r="C80" s="254"/>
      <c r="D80" s="254"/>
      <c r="E80" s="254"/>
    </row>
    <row r="81" spans="1:5" x14ac:dyDescent="0.2">
      <c r="A81" s="287"/>
      <c r="B81" s="287"/>
      <c r="C81" s="254"/>
      <c r="D81" s="254"/>
      <c r="E81" s="254"/>
    </row>
    <row r="82" spans="1:5" x14ac:dyDescent="0.2">
      <c r="A82" s="287"/>
      <c r="B82" s="287"/>
      <c r="C82" s="254"/>
      <c r="D82" s="254"/>
      <c r="E82" s="254"/>
    </row>
    <row r="83" spans="1:5" x14ac:dyDescent="0.2">
      <c r="A83" s="287"/>
      <c r="B83" s="287"/>
      <c r="C83" s="254"/>
      <c r="D83" s="254"/>
      <c r="E83" s="254"/>
    </row>
    <row r="84" spans="1:5" x14ac:dyDescent="0.2">
      <c r="A84" s="287"/>
      <c r="B84" s="287"/>
      <c r="C84" s="254"/>
      <c r="D84" s="254"/>
      <c r="E84" s="254"/>
    </row>
    <row r="85" spans="1:5" x14ac:dyDescent="0.2">
      <c r="A85" s="287"/>
      <c r="B85" s="287"/>
      <c r="C85" s="254"/>
      <c r="D85" s="254"/>
      <c r="E85" s="254"/>
    </row>
    <row r="86" spans="1:5" x14ac:dyDescent="0.2">
      <c r="A86" s="287"/>
      <c r="B86" s="287"/>
      <c r="C86" s="254"/>
      <c r="D86" s="254"/>
      <c r="E86" s="254"/>
    </row>
    <row r="87" spans="1:5" x14ac:dyDescent="0.2">
      <c r="A87" s="287"/>
      <c r="B87" s="287"/>
      <c r="C87" s="254"/>
      <c r="D87" s="254"/>
      <c r="E87" s="254"/>
    </row>
    <row r="88" spans="1:5" x14ac:dyDescent="0.2">
      <c r="A88" s="287"/>
      <c r="B88" s="287"/>
      <c r="C88" s="254"/>
      <c r="D88" s="254"/>
      <c r="E88" s="254"/>
    </row>
    <row r="89" spans="1:5" x14ac:dyDescent="0.2">
      <c r="A89" s="287"/>
      <c r="B89" s="287"/>
      <c r="C89" s="254"/>
      <c r="D89" s="254"/>
      <c r="E89" s="254"/>
    </row>
    <row r="90" spans="1:5" x14ac:dyDescent="0.2">
      <c r="A90" s="287"/>
      <c r="B90" s="287"/>
      <c r="C90" s="254"/>
      <c r="D90" s="254"/>
      <c r="E90" s="254"/>
    </row>
    <row r="91" spans="1:5" x14ac:dyDescent="0.2">
      <c r="A91" s="287"/>
      <c r="B91" s="287"/>
      <c r="C91" s="254"/>
      <c r="D91" s="254"/>
      <c r="E91" s="254"/>
    </row>
    <row r="92" spans="1:5" x14ac:dyDescent="0.2">
      <c r="A92" s="287"/>
      <c r="B92" s="287"/>
      <c r="C92" s="254"/>
      <c r="D92" s="254"/>
      <c r="E92" s="254"/>
    </row>
    <row r="93" spans="1:5" x14ac:dyDescent="0.2">
      <c r="A93" s="287"/>
      <c r="B93" s="287"/>
      <c r="C93" s="254"/>
      <c r="D93" s="254"/>
      <c r="E93" s="254"/>
    </row>
    <row r="94" spans="1:5" x14ac:dyDescent="0.2">
      <c r="A94" s="287"/>
      <c r="B94" s="287"/>
      <c r="C94" s="254"/>
      <c r="D94" s="254"/>
      <c r="E94" s="254"/>
    </row>
    <row r="95" spans="1:5" x14ac:dyDescent="0.2">
      <c r="A95" s="287"/>
      <c r="B95" s="287"/>
      <c r="C95" s="254"/>
      <c r="D95" s="254"/>
      <c r="E95" s="254"/>
    </row>
    <row r="96" spans="1:5" x14ac:dyDescent="0.2">
      <c r="A96" s="287"/>
      <c r="B96" s="287"/>
      <c r="C96" s="254"/>
      <c r="D96" s="254"/>
      <c r="E96" s="254"/>
    </row>
    <row r="97" spans="1:5" x14ac:dyDescent="0.2">
      <c r="A97" s="287"/>
      <c r="B97" s="287"/>
      <c r="C97" s="254"/>
      <c r="D97" s="254"/>
      <c r="E97" s="254"/>
    </row>
    <row r="98" spans="1:5" x14ac:dyDescent="0.2">
      <c r="A98" s="287"/>
      <c r="B98" s="287"/>
      <c r="C98" s="254"/>
      <c r="D98" s="254"/>
      <c r="E98" s="254"/>
    </row>
    <row r="99" spans="1:5" x14ac:dyDescent="0.2">
      <c r="A99" s="287"/>
      <c r="B99" s="287"/>
      <c r="C99" s="254"/>
      <c r="D99" s="254"/>
      <c r="E99" s="254"/>
    </row>
    <row r="100" spans="1:5" x14ac:dyDescent="0.2">
      <c r="A100" s="287"/>
      <c r="B100" s="287"/>
      <c r="C100" s="254"/>
      <c r="D100" s="254"/>
      <c r="E100" s="254"/>
    </row>
    <row r="101" spans="1:5" x14ac:dyDescent="0.2">
      <c r="A101" s="287"/>
      <c r="B101" s="287"/>
      <c r="C101" s="254"/>
      <c r="D101" s="254"/>
      <c r="E101" s="254"/>
    </row>
    <row r="102" spans="1:5" x14ac:dyDescent="0.2">
      <c r="A102" s="287"/>
      <c r="B102" s="287"/>
      <c r="C102" s="254"/>
      <c r="D102" s="254"/>
      <c r="E102" s="254"/>
    </row>
    <row r="103" spans="1:5" x14ac:dyDescent="0.2">
      <c r="A103" s="287"/>
      <c r="B103" s="287"/>
      <c r="C103" s="254"/>
      <c r="D103" s="254"/>
      <c r="E103" s="254"/>
    </row>
    <row r="104" spans="1:5" x14ac:dyDescent="0.2">
      <c r="A104" s="287"/>
      <c r="B104" s="287"/>
      <c r="C104" s="254"/>
      <c r="D104" s="254"/>
      <c r="E104" s="254"/>
    </row>
    <row r="105" spans="1:5" x14ac:dyDescent="0.2">
      <c r="A105" s="287"/>
      <c r="B105" s="287"/>
      <c r="C105" s="254"/>
      <c r="D105" s="254"/>
      <c r="E105" s="254"/>
    </row>
    <row r="106" spans="1:5" x14ac:dyDescent="0.2">
      <c r="A106" s="287"/>
      <c r="B106" s="287"/>
      <c r="C106" s="254"/>
      <c r="D106" s="254"/>
      <c r="E106" s="254"/>
    </row>
    <row r="107" spans="1:5" x14ac:dyDescent="0.2">
      <c r="A107" s="287"/>
      <c r="B107" s="287"/>
      <c r="C107" s="254"/>
      <c r="D107" s="254"/>
      <c r="E107" s="254"/>
    </row>
    <row r="108" spans="1:5" x14ac:dyDescent="0.2">
      <c r="A108" s="287"/>
      <c r="B108" s="287"/>
      <c r="C108" s="254"/>
      <c r="D108" s="254"/>
      <c r="E108" s="254"/>
    </row>
    <row r="109" spans="1:5" x14ac:dyDescent="0.2">
      <c r="A109" s="287"/>
      <c r="B109" s="287"/>
      <c r="C109" s="254"/>
      <c r="D109" s="254"/>
      <c r="E109" s="254"/>
    </row>
    <row r="110" spans="1:5" x14ac:dyDescent="0.2">
      <c r="A110" s="287"/>
      <c r="B110" s="287"/>
      <c r="C110" s="254"/>
      <c r="D110" s="254"/>
      <c r="E110" s="254"/>
    </row>
    <row r="111" spans="1:5" x14ac:dyDescent="0.2">
      <c r="A111" s="287"/>
      <c r="B111" s="287"/>
      <c r="C111" s="254"/>
      <c r="D111" s="254"/>
      <c r="E111" s="254"/>
    </row>
    <row r="112" spans="1:5" x14ac:dyDescent="0.2">
      <c r="A112" s="287"/>
      <c r="B112" s="287"/>
      <c r="C112" s="254"/>
      <c r="D112" s="254"/>
      <c r="E112" s="254"/>
    </row>
    <row r="113" spans="1:5" x14ac:dyDescent="0.2">
      <c r="A113" s="287"/>
      <c r="B113" s="287"/>
      <c r="C113" s="254"/>
      <c r="D113" s="254"/>
      <c r="E113" s="254"/>
    </row>
    <row r="114" spans="1:5" x14ac:dyDescent="0.2">
      <c r="A114" s="287"/>
      <c r="B114" s="287"/>
      <c r="C114" s="254"/>
      <c r="D114" s="254"/>
      <c r="E114" s="254"/>
    </row>
    <row r="115" spans="1:5" x14ac:dyDescent="0.2">
      <c r="A115" s="287"/>
      <c r="B115" s="287"/>
      <c r="C115" s="254"/>
      <c r="D115" s="254"/>
      <c r="E115" s="254"/>
    </row>
    <row r="116" spans="1:5" x14ac:dyDescent="0.2">
      <c r="A116" s="287"/>
      <c r="B116" s="287"/>
      <c r="C116" s="254"/>
      <c r="D116" s="254"/>
      <c r="E116" s="254"/>
    </row>
    <row r="117" spans="1:5" x14ac:dyDescent="0.2">
      <c r="A117" s="287"/>
      <c r="B117" s="287"/>
      <c r="C117" s="254"/>
      <c r="D117" s="254"/>
      <c r="E117" s="254"/>
    </row>
    <row r="118" spans="1:5" x14ac:dyDescent="0.2">
      <c r="A118" s="287"/>
      <c r="B118" s="287"/>
      <c r="C118" s="254"/>
      <c r="D118" s="254"/>
      <c r="E118" s="254"/>
    </row>
    <row r="119" spans="1:5" x14ac:dyDescent="0.2">
      <c r="A119" s="287"/>
      <c r="B119" s="287"/>
      <c r="C119" s="254"/>
      <c r="D119" s="254"/>
      <c r="E119" s="254"/>
    </row>
    <row r="120" spans="1:5" x14ac:dyDescent="0.2">
      <c r="A120" s="287"/>
      <c r="B120" s="287"/>
      <c r="C120" s="254"/>
      <c r="D120" s="254"/>
      <c r="E120" s="254"/>
    </row>
    <row r="121" spans="1:5" x14ac:dyDescent="0.2">
      <c r="A121" s="287"/>
      <c r="B121" s="287"/>
      <c r="C121" s="254"/>
      <c r="D121" s="254"/>
      <c r="E121" s="254"/>
    </row>
    <row r="122" spans="1:5" x14ac:dyDescent="0.2">
      <c r="A122" s="287"/>
      <c r="B122" s="287"/>
      <c r="C122" s="254"/>
      <c r="D122" s="254"/>
      <c r="E122" s="254"/>
    </row>
    <row r="123" spans="1:5" x14ac:dyDescent="0.2">
      <c r="A123" s="287"/>
      <c r="B123" s="287"/>
      <c r="C123" s="254"/>
      <c r="D123" s="254"/>
      <c r="E123" s="254"/>
    </row>
    <row r="124" spans="1:5" x14ac:dyDescent="0.2">
      <c r="A124" s="287"/>
      <c r="B124" s="287"/>
      <c r="C124" s="254"/>
      <c r="D124" s="254"/>
      <c r="E124" s="254"/>
    </row>
    <row r="125" spans="1:5" x14ac:dyDescent="0.2">
      <c r="A125" s="287"/>
      <c r="B125" s="287"/>
      <c r="C125" s="254"/>
      <c r="D125" s="254"/>
      <c r="E125" s="254"/>
    </row>
    <row r="126" spans="1:5" x14ac:dyDescent="0.2">
      <c r="A126" s="287"/>
      <c r="B126" s="287"/>
      <c r="C126" s="254"/>
      <c r="D126" s="254"/>
      <c r="E126" s="254"/>
    </row>
    <row r="127" spans="1:5" x14ac:dyDescent="0.2">
      <c r="A127" s="287"/>
      <c r="B127" s="287"/>
      <c r="C127" s="254"/>
      <c r="D127" s="254"/>
      <c r="E127" s="254"/>
    </row>
    <row r="128" spans="1:5" x14ac:dyDescent="0.2">
      <c r="A128" s="287"/>
      <c r="B128" s="287"/>
      <c r="C128" s="254"/>
      <c r="D128" s="254"/>
      <c r="E128" s="254"/>
    </row>
    <row r="129" spans="1:5" x14ac:dyDescent="0.2">
      <c r="A129" s="287"/>
      <c r="B129" s="287"/>
      <c r="C129" s="254"/>
      <c r="D129" s="254"/>
      <c r="E129" s="254"/>
    </row>
    <row r="130" spans="1:5" x14ac:dyDescent="0.2">
      <c r="A130" s="287"/>
      <c r="B130" s="287"/>
      <c r="C130" s="254"/>
      <c r="D130" s="254"/>
      <c r="E130" s="254"/>
    </row>
    <row r="131" spans="1:5" x14ac:dyDescent="0.2">
      <c r="A131" s="287"/>
      <c r="B131" s="287"/>
      <c r="C131" s="254"/>
      <c r="D131" s="254"/>
      <c r="E131" s="254"/>
    </row>
    <row r="132" spans="1:5" x14ac:dyDescent="0.2">
      <c r="A132" s="287"/>
      <c r="B132" s="287"/>
      <c r="C132" s="254"/>
      <c r="D132" s="254"/>
      <c r="E132" s="254"/>
    </row>
    <row r="133" spans="1:5" x14ac:dyDescent="0.2">
      <c r="A133" s="287"/>
      <c r="B133" s="287"/>
      <c r="C133" s="254"/>
      <c r="D133" s="254"/>
      <c r="E133" s="254"/>
    </row>
    <row r="134" spans="1:5" x14ac:dyDescent="0.2">
      <c r="A134" s="287"/>
      <c r="B134" s="287"/>
      <c r="C134" s="254"/>
      <c r="D134" s="254"/>
      <c r="E134" s="254"/>
    </row>
    <row r="135" spans="1:5" x14ac:dyDescent="0.2">
      <c r="A135" s="287"/>
      <c r="B135" s="287"/>
      <c r="C135" s="254"/>
      <c r="D135" s="254"/>
      <c r="E135" s="254"/>
    </row>
    <row r="136" spans="1:5" x14ac:dyDescent="0.2">
      <c r="A136" s="287"/>
      <c r="B136" s="287"/>
      <c r="C136" s="254"/>
      <c r="D136" s="254"/>
      <c r="E136" s="254"/>
    </row>
    <row r="137" spans="1:5" x14ac:dyDescent="0.2">
      <c r="A137" s="287"/>
      <c r="B137" s="287"/>
      <c r="C137" s="254"/>
      <c r="D137" s="254"/>
      <c r="E137" s="254"/>
    </row>
    <row r="138" spans="1:5" x14ac:dyDescent="0.2">
      <c r="A138" s="287"/>
      <c r="B138" s="287"/>
      <c r="C138" s="254"/>
      <c r="D138" s="254"/>
      <c r="E138" s="254"/>
    </row>
    <row r="139" spans="1:5" x14ac:dyDescent="0.2">
      <c r="A139" s="287"/>
      <c r="B139" s="287"/>
      <c r="C139" s="254"/>
      <c r="D139" s="254"/>
      <c r="E139" s="254"/>
    </row>
    <row r="140" spans="1:5" x14ac:dyDescent="0.2">
      <c r="A140" s="287"/>
      <c r="B140" s="287"/>
      <c r="C140" s="254"/>
      <c r="D140" s="254"/>
      <c r="E140" s="254"/>
    </row>
    <row r="141" spans="1:5" x14ac:dyDescent="0.2">
      <c r="A141" s="287"/>
      <c r="B141" s="287"/>
      <c r="C141" s="254"/>
      <c r="D141" s="254"/>
      <c r="E141" s="254"/>
    </row>
    <row r="142" spans="1:5" x14ac:dyDescent="0.2">
      <c r="A142" s="287"/>
      <c r="B142" s="287"/>
      <c r="C142" s="254"/>
      <c r="D142" s="254"/>
      <c r="E142" s="254"/>
    </row>
    <row r="143" spans="1:5" x14ac:dyDescent="0.2">
      <c r="A143" s="287"/>
      <c r="B143" s="287"/>
      <c r="C143" s="254"/>
      <c r="D143" s="254"/>
      <c r="E143" s="254"/>
    </row>
    <row r="144" spans="1:5" x14ac:dyDescent="0.2">
      <c r="A144" s="287"/>
      <c r="B144" s="287"/>
      <c r="C144" s="254"/>
      <c r="D144" s="254"/>
      <c r="E144" s="254"/>
    </row>
    <row r="145" spans="1:5" x14ac:dyDescent="0.2">
      <c r="A145" s="287"/>
      <c r="B145" s="287"/>
      <c r="C145" s="254"/>
      <c r="D145" s="254"/>
      <c r="E145" s="254"/>
    </row>
    <row r="146" spans="1:5" x14ac:dyDescent="0.2">
      <c r="A146" s="287"/>
      <c r="B146" s="287"/>
      <c r="C146" s="254"/>
      <c r="D146" s="254"/>
      <c r="E146" s="254"/>
    </row>
    <row r="147" spans="1:5" x14ac:dyDescent="0.2">
      <c r="A147" s="287"/>
      <c r="B147" s="287"/>
      <c r="C147" s="254"/>
      <c r="D147" s="254"/>
      <c r="E147" s="254"/>
    </row>
    <row r="148" spans="1:5" x14ac:dyDescent="0.2">
      <c r="A148" s="287"/>
      <c r="B148" s="287"/>
      <c r="C148" s="254"/>
      <c r="D148" s="254"/>
      <c r="E148" s="254"/>
    </row>
    <row r="149" spans="1:5" x14ac:dyDescent="0.2">
      <c r="A149" s="287"/>
      <c r="B149" s="287"/>
      <c r="C149" s="254"/>
      <c r="D149" s="254"/>
      <c r="E149" s="254"/>
    </row>
    <row r="150" spans="1:5" x14ac:dyDescent="0.2">
      <c r="A150" s="287"/>
      <c r="B150" s="287"/>
      <c r="C150" s="254"/>
      <c r="D150" s="254"/>
      <c r="E150" s="254"/>
    </row>
    <row r="151" spans="1:5" x14ac:dyDescent="0.2">
      <c r="A151" s="287"/>
      <c r="B151" s="287"/>
      <c r="C151" s="254"/>
      <c r="D151" s="254"/>
      <c r="E151" s="254"/>
    </row>
    <row r="152" spans="1:5" x14ac:dyDescent="0.2">
      <c r="A152" s="287"/>
      <c r="B152" s="287"/>
      <c r="C152" s="254"/>
      <c r="D152" s="254"/>
      <c r="E152" s="254"/>
    </row>
    <row r="153" spans="1:5" x14ac:dyDescent="0.2">
      <c r="A153" s="287"/>
      <c r="B153" s="287"/>
      <c r="C153" s="254"/>
      <c r="D153" s="254"/>
      <c r="E153" s="254"/>
    </row>
    <row r="154" spans="1:5" x14ac:dyDescent="0.2">
      <c r="A154" s="287"/>
      <c r="B154" s="287"/>
      <c r="C154" s="254"/>
      <c r="D154" s="254"/>
      <c r="E154" s="254"/>
    </row>
    <row r="155" spans="1:5" x14ac:dyDescent="0.2">
      <c r="A155" s="287"/>
      <c r="B155" s="287"/>
      <c r="C155" s="254"/>
      <c r="D155" s="254"/>
      <c r="E155" s="254"/>
    </row>
    <row r="156" spans="1:5" x14ac:dyDescent="0.2">
      <c r="A156" s="287"/>
      <c r="B156" s="287"/>
      <c r="C156" s="254"/>
      <c r="D156" s="254"/>
      <c r="E156" s="254"/>
    </row>
    <row r="157" spans="1:5" x14ac:dyDescent="0.2">
      <c r="A157" s="287"/>
      <c r="B157" s="287"/>
      <c r="C157" s="254"/>
      <c r="D157" s="254"/>
      <c r="E157" s="254"/>
    </row>
    <row r="158" spans="1:5" x14ac:dyDescent="0.2">
      <c r="A158" s="287"/>
      <c r="B158" s="287"/>
      <c r="C158" s="254"/>
      <c r="D158" s="254"/>
      <c r="E158" s="254"/>
    </row>
    <row r="159" spans="1:5" x14ac:dyDescent="0.2">
      <c r="A159" s="287"/>
      <c r="B159" s="287"/>
      <c r="C159" s="254"/>
      <c r="D159" s="254"/>
      <c r="E159" s="254"/>
    </row>
    <row r="160" spans="1:5" x14ac:dyDescent="0.2">
      <c r="A160" s="287"/>
      <c r="B160" s="287"/>
      <c r="C160" s="254"/>
      <c r="D160" s="254"/>
      <c r="E160" s="254"/>
    </row>
    <row r="161" spans="1:5" x14ac:dyDescent="0.2">
      <c r="A161" s="365"/>
      <c r="B161" s="365"/>
      <c r="C161" s="364"/>
      <c r="D161" s="364"/>
      <c r="E161" s="364"/>
    </row>
    <row r="162" spans="1:5" s="8" customFormat="1" x14ac:dyDescent="0.2">
      <c r="A162" s="253"/>
      <c r="B162" s="253" t="s">
        <v>374</v>
      </c>
      <c r="C162" s="252">
        <f>SUM(C8:C161)</f>
        <v>6101526.6799999997</v>
      </c>
      <c r="D162" s="252">
        <f>SUM(D8:D161)</f>
        <v>9826626.3600000013</v>
      </c>
      <c r="E162" s="252">
        <f>SUM(E8:E161)</f>
        <v>3725099.68</v>
      </c>
    </row>
    <row r="163" spans="1:5" s="8" customFormat="1" x14ac:dyDescent="0.2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A5" sqref="A5:B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381</v>
      </c>
      <c r="B5" s="477"/>
      <c r="C5" s="380"/>
      <c r="D5" s="379" t="s">
        <v>379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378</v>
      </c>
    </row>
    <row r="8" spans="1:4" x14ac:dyDescent="0.2">
      <c r="A8" s="374">
        <v>123536131</v>
      </c>
      <c r="B8" s="375" t="s">
        <v>575</v>
      </c>
      <c r="C8" s="373">
        <v>340045.64</v>
      </c>
      <c r="D8" s="372"/>
    </row>
    <row r="9" spans="1:4" x14ac:dyDescent="0.2">
      <c r="A9" s="374">
        <v>123636231</v>
      </c>
      <c r="B9" s="375" t="s">
        <v>577</v>
      </c>
      <c r="C9" s="373">
        <v>600381.64</v>
      </c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4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5"/>
      <c r="C19" s="373"/>
      <c r="D19" s="372"/>
    </row>
    <row r="20" spans="1:4" x14ac:dyDescent="0.2">
      <c r="A20" s="374"/>
      <c r="B20" s="375"/>
      <c r="C20" s="373"/>
      <c r="D20" s="372"/>
    </row>
    <row r="21" spans="1:4" x14ac:dyDescent="0.2">
      <c r="A21" s="374"/>
      <c r="B21" s="375"/>
      <c r="C21" s="373"/>
      <c r="D21" s="372"/>
    </row>
    <row r="22" spans="1:4" x14ac:dyDescent="0.2">
      <c r="A22" s="374"/>
      <c r="B22" s="375"/>
      <c r="C22" s="373"/>
      <c r="D22" s="372"/>
    </row>
    <row r="23" spans="1:4" x14ac:dyDescent="0.2">
      <c r="A23" s="374"/>
      <c r="B23" s="375"/>
      <c r="C23" s="373"/>
      <c r="D23" s="372"/>
    </row>
    <row r="24" spans="1:4" x14ac:dyDescent="0.2">
      <c r="A24" s="374"/>
      <c r="B24" s="375"/>
      <c r="C24" s="373"/>
      <c r="D24" s="372"/>
    </row>
    <row r="25" spans="1:4" x14ac:dyDescent="0.2">
      <c r="A25" s="374"/>
      <c r="B25" s="375"/>
      <c r="C25" s="373"/>
      <c r="D25" s="372"/>
    </row>
    <row r="26" spans="1:4" x14ac:dyDescent="0.2">
      <c r="A26" s="374"/>
      <c r="B26" s="375"/>
      <c r="C26" s="373"/>
      <c r="D26" s="372"/>
    </row>
    <row r="27" spans="1:4" x14ac:dyDescent="0.2">
      <c r="A27" s="374"/>
      <c r="B27" s="375"/>
      <c r="C27" s="373"/>
      <c r="D27" s="372"/>
    </row>
    <row r="28" spans="1:4" x14ac:dyDescent="0.2">
      <c r="A28" s="374"/>
      <c r="B28" s="375"/>
      <c r="C28" s="373"/>
      <c r="D28" s="372"/>
    </row>
    <row r="29" spans="1:4" x14ac:dyDescent="0.2">
      <c r="A29" s="374"/>
      <c r="B29" s="375"/>
      <c r="C29" s="373"/>
      <c r="D29" s="372"/>
    </row>
    <row r="30" spans="1:4" x14ac:dyDescent="0.2">
      <c r="A30" s="374"/>
      <c r="B30" s="375"/>
      <c r="C30" s="373"/>
      <c r="D30" s="372"/>
    </row>
    <row r="31" spans="1:4" x14ac:dyDescent="0.2">
      <c r="A31" s="374"/>
      <c r="B31" s="374"/>
      <c r="C31" s="373"/>
      <c r="D31" s="372"/>
    </row>
    <row r="32" spans="1:4" x14ac:dyDescent="0.2">
      <c r="A32" s="371"/>
      <c r="B32" s="371" t="s">
        <v>319</v>
      </c>
      <c r="C32" s="370">
        <f>SUM(C8:C31)</f>
        <v>940427.28</v>
      </c>
      <c r="D32" s="369">
        <v>0</v>
      </c>
    </row>
    <row r="35" spans="1:4" x14ac:dyDescent="0.2">
      <c r="A35" s="476" t="s">
        <v>380</v>
      </c>
      <c r="B35" s="477"/>
      <c r="C35" s="380"/>
      <c r="D35" s="379" t="s">
        <v>379</v>
      </c>
    </row>
    <row r="36" spans="1:4" x14ac:dyDescent="0.2">
      <c r="A36" s="378"/>
      <c r="B36" s="378"/>
      <c r="C36" s="377"/>
      <c r="D36" s="376"/>
    </row>
    <row r="37" spans="1:4" x14ac:dyDescent="0.2">
      <c r="A37" s="228" t="s">
        <v>45</v>
      </c>
      <c r="B37" s="227" t="s">
        <v>46</v>
      </c>
      <c r="C37" s="293" t="s">
        <v>49</v>
      </c>
      <c r="D37" s="316" t="s">
        <v>378</v>
      </c>
    </row>
    <row r="38" spans="1:4" x14ac:dyDescent="0.2">
      <c r="A38" s="374">
        <v>124115111</v>
      </c>
      <c r="B38" s="375" t="s">
        <v>579</v>
      </c>
      <c r="C38" s="373">
        <v>34458.620000000003</v>
      </c>
      <c r="D38" s="372"/>
    </row>
    <row r="39" spans="1:4" x14ac:dyDescent="0.2">
      <c r="A39" s="374">
        <v>124135151</v>
      </c>
      <c r="B39" s="375" t="s">
        <v>583</v>
      </c>
      <c r="C39" s="373">
        <v>538446.54</v>
      </c>
      <c r="D39" s="372"/>
    </row>
    <row r="40" spans="1:4" x14ac:dyDescent="0.2">
      <c r="A40" s="374">
        <v>124415411</v>
      </c>
      <c r="B40" s="375" t="s">
        <v>591</v>
      </c>
      <c r="C40" s="373">
        <v>286700</v>
      </c>
      <c r="D40" s="372"/>
    </row>
    <row r="41" spans="1:4" x14ac:dyDescent="0.2">
      <c r="A41" s="374">
        <v>124425421</v>
      </c>
      <c r="B41" s="375" t="s">
        <v>593</v>
      </c>
      <c r="C41" s="373">
        <v>20000</v>
      </c>
      <c r="D41" s="372"/>
    </row>
    <row r="42" spans="1:4" x14ac:dyDescent="0.2">
      <c r="A42" s="374">
        <v>124495491</v>
      </c>
      <c r="B42" s="375" t="s">
        <v>595</v>
      </c>
      <c r="C42" s="373">
        <v>31598.27</v>
      </c>
      <c r="D42" s="372"/>
    </row>
    <row r="43" spans="1:4" x14ac:dyDescent="0.2">
      <c r="A43" s="374">
        <v>124505511</v>
      </c>
      <c r="B43" s="375" t="s">
        <v>597</v>
      </c>
      <c r="C43" s="373">
        <v>35279.660000000003</v>
      </c>
      <c r="D43" s="372"/>
    </row>
    <row r="44" spans="1:4" x14ac:dyDescent="0.2">
      <c r="A44" s="374">
        <v>124625621</v>
      </c>
      <c r="B44" s="375" t="s">
        <v>601</v>
      </c>
      <c r="C44" s="373">
        <v>463510.08</v>
      </c>
      <c r="D44" s="372"/>
    </row>
    <row r="45" spans="1:4" x14ac:dyDescent="0.2">
      <c r="A45" s="374">
        <v>124655651</v>
      </c>
      <c r="B45" s="375" t="s">
        <v>607</v>
      </c>
      <c r="C45" s="373">
        <v>24360</v>
      </c>
      <c r="D45" s="372"/>
    </row>
    <row r="46" spans="1:4" x14ac:dyDescent="0.2">
      <c r="A46" s="374">
        <v>124675671</v>
      </c>
      <c r="B46" s="374" t="s">
        <v>611</v>
      </c>
      <c r="C46" s="373">
        <v>168900.01</v>
      </c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5"/>
      <c r="C49" s="373"/>
      <c r="D49" s="372"/>
    </row>
    <row r="50" spans="1:4" x14ac:dyDescent="0.2">
      <c r="A50" s="374"/>
      <c r="B50" s="375"/>
      <c r="C50" s="373"/>
      <c r="D50" s="372"/>
    </row>
    <row r="51" spans="1:4" x14ac:dyDescent="0.2">
      <c r="A51" s="374"/>
      <c r="B51" s="375"/>
      <c r="C51" s="373"/>
      <c r="D51" s="372"/>
    </row>
    <row r="52" spans="1:4" x14ac:dyDescent="0.2">
      <c r="A52" s="374"/>
      <c r="B52" s="375"/>
      <c r="C52" s="373"/>
      <c r="D52" s="372"/>
    </row>
    <row r="53" spans="1:4" x14ac:dyDescent="0.2">
      <c r="A53" s="374"/>
      <c r="B53" s="375"/>
      <c r="C53" s="373"/>
      <c r="D53" s="372"/>
    </row>
    <row r="54" spans="1:4" x14ac:dyDescent="0.2">
      <c r="A54" s="374"/>
      <c r="B54" s="375"/>
      <c r="C54" s="373"/>
      <c r="D54" s="372"/>
    </row>
    <row r="55" spans="1:4" x14ac:dyDescent="0.2">
      <c r="A55" s="374"/>
      <c r="B55" s="375"/>
      <c r="C55" s="373"/>
      <c r="D55" s="372"/>
    </row>
    <row r="56" spans="1:4" x14ac:dyDescent="0.2">
      <c r="A56" s="374"/>
      <c r="B56" s="375"/>
      <c r="C56" s="373"/>
      <c r="D56" s="372"/>
    </row>
    <row r="57" spans="1:4" x14ac:dyDescent="0.2">
      <c r="A57" s="374"/>
      <c r="B57" s="375"/>
      <c r="C57" s="373"/>
      <c r="D57" s="372"/>
    </row>
    <row r="58" spans="1:4" x14ac:dyDescent="0.2">
      <c r="A58" s="374"/>
      <c r="B58" s="375"/>
      <c r="C58" s="373"/>
      <c r="D58" s="372"/>
    </row>
    <row r="59" spans="1:4" x14ac:dyDescent="0.2">
      <c r="A59" s="374"/>
      <c r="B59" s="375"/>
      <c r="C59" s="373"/>
      <c r="D59" s="372"/>
    </row>
    <row r="60" spans="1:4" x14ac:dyDescent="0.2">
      <c r="A60" s="374"/>
      <c r="B60" s="375"/>
      <c r="C60" s="373"/>
      <c r="D60" s="372"/>
    </row>
    <row r="61" spans="1:4" x14ac:dyDescent="0.2">
      <c r="A61" s="374"/>
      <c r="B61" s="374"/>
      <c r="C61" s="373"/>
      <c r="D61" s="372"/>
    </row>
    <row r="62" spans="1:4" x14ac:dyDescent="0.2">
      <c r="A62" s="371"/>
      <c r="B62" s="371" t="s">
        <v>377</v>
      </c>
      <c r="C62" s="370">
        <f>SUM(C38:C61)</f>
        <v>1603253.1800000002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8" t="s">
        <v>213</v>
      </c>
      <c r="B6" s="468"/>
      <c r="C6" s="468"/>
      <c r="D6" s="469"/>
    </row>
    <row r="7" spans="1:4" ht="27.95" customHeight="1" thickBot="1" x14ac:dyDescent="0.25">
      <c r="A7" s="478" t="s">
        <v>214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227</v>
      </c>
      <c r="B6" s="477"/>
      <c r="C6" s="380"/>
      <c r="D6" s="396" t="s">
        <v>415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 x14ac:dyDescent="0.2">
      <c r="A9" s="392">
        <v>5500</v>
      </c>
      <c r="B9" s="394" t="s">
        <v>414</v>
      </c>
      <c r="C9" s="388">
        <f>SUM(C10+C19+C22+C28+C30+C32)</f>
        <v>0</v>
      </c>
      <c r="D9" s="388">
        <f>SUM(D10+D19+D22+D28+D30+D32)</f>
        <v>1602089.12</v>
      </c>
    </row>
    <row r="10" spans="1:4" x14ac:dyDescent="0.2">
      <c r="A10" s="390">
        <v>5510</v>
      </c>
      <c r="B10" s="393" t="s">
        <v>413</v>
      </c>
      <c r="C10" s="388">
        <f>SUM(C11:C18)</f>
        <v>0</v>
      </c>
      <c r="D10" s="388">
        <f>SUM(D11:D18)</f>
        <v>1602089.12</v>
      </c>
    </row>
    <row r="11" spans="1:4" x14ac:dyDescent="0.2">
      <c r="A11" s="390">
        <v>5511</v>
      </c>
      <c r="B11" s="393" t="s">
        <v>412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411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410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409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408</v>
      </c>
      <c r="C15" s="388">
        <v>0</v>
      </c>
      <c r="D15" s="387">
        <v>1602089.12</v>
      </c>
    </row>
    <row r="16" spans="1:4" x14ac:dyDescent="0.2">
      <c r="A16" s="390">
        <v>5516</v>
      </c>
      <c r="B16" s="393" t="s">
        <v>407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406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405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404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403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402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401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400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399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398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397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396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395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395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394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394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393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392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391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390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389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388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387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386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385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384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383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382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135</v>
      </c>
      <c r="B5" s="415"/>
      <c r="C5" s="414" t="s">
        <v>141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45</v>
      </c>
      <c r="B7" s="411" t="s">
        <v>46</v>
      </c>
      <c r="C7" s="395" t="s">
        <v>267</v>
      </c>
    </row>
    <row r="8" spans="1:3" x14ac:dyDescent="0.2">
      <c r="A8" s="408">
        <v>900001</v>
      </c>
      <c r="B8" s="410" t="s">
        <v>429</v>
      </c>
      <c r="C8" s="406">
        <v>0</v>
      </c>
    </row>
    <row r="9" spans="1:3" x14ac:dyDescent="0.2">
      <c r="A9" s="408">
        <v>900002</v>
      </c>
      <c r="B9" s="407" t="s">
        <v>428</v>
      </c>
      <c r="C9" s="406">
        <f>SUM(C10:C14)</f>
        <v>0</v>
      </c>
    </row>
    <row r="10" spans="1:3" x14ac:dyDescent="0.2">
      <c r="A10" s="409">
        <v>4320</v>
      </c>
      <c r="B10" s="403" t="s">
        <v>427</v>
      </c>
      <c r="C10" s="400"/>
    </row>
    <row r="11" spans="1:3" ht="22.5" x14ac:dyDescent="0.2">
      <c r="A11" s="409">
        <v>4330</v>
      </c>
      <c r="B11" s="403" t="s">
        <v>426</v>
      </c>
      <c r="C11" s="400"/>
    </row>
    <row r="12" spans="1:3" x14ac:dyDescent="0.2">
      <c r="A12" s="409">
        <v>4340</v>
      </c>
      <c r="B12" s="403" t="s">
        <v>425</v>
      </c>
      <c r="C12" s="400"/>
    </row>
    <row r="13" spans="1:3" x14ac:dyDescent="0.2">
      <c r="A13" s="409">
        <v>4399</v>
      </c>
      <c r="B13" s="403" t="s">
        <v>424</v>
      </c>
      <c r="C13" s="400"/>
    </row>
    <row r="14" spans="1:3" x14ac:dyDescent="0.2">
      <c r="A14" s="402">
        <v>4400</v>
      </c>
      <c r="B14" s="403" t="s">
        <v>423</v>
      </c>
      <c r="C14" s="400"/>
    </row>
    <row r="15" spans="1:3" x14ac:dyDescent="0.2">
      <c r="A15" s="408">
        <v>900003</v>
      </c>
      <c r="B15" s="407" t="s">
        <v>422</v>
      </c>
      <c r="C15" s="406">
        <f>SUM(C16:C19)</f>
        <v>0</v>
      </c>
    </row>
    <row r="16" spans="1:3" x14ac:dyDescent="0.2">
      <c r="A16" s="405">
        <v>52</v>
      </c>
      <c r="B16" s="403" t="s">
        <v>421</v>
      </c>
      <c r="C16" s="400"/>
    </row>
    <row r="17" spans="1:3" x14ac:dyDescent="0.2">
      <c r="A17" s="405">
        <v>62</v>
      </c>
      <c r="B17" s="403" t="s">
        <v>420</v>
      </c>
      <c r="C17" s="400"/>
    </row>
    <row r="18" spans="1:3" x14ac:dyDescent="0.2">
      <c r="A18" s="404" t="s">
        <v>419</v>
      </c>
      <c r="B18" s="403" t="s">
        <v>418</v>
      </c>
      <c r="C18" s="400"/>
    </row>
    <row r="19" spans="1:3" x14ac:dyDescent="0.2">
      <c r="A19" s="402">
        <v>4500</v>
      </c>
      <c r="B19" s="401" t="s">
        <v>417</v>
      </c>
      <c r="C19" s="400"/>
    </row>
    <row r="20" spans="1:3" x14ac:dyDescent="0.2">
      <c r="A20" s="399">
        <v>900004</v>
      </c>
      <c r="B20" s="398" t="s">
        <v>416</v>
      </c>
      <c r="C20" s="397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216</v>
      </c>
      <c r="B7" s="482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136</v>
      </c>
      <c r="B5" s="415"/>
      <c r="C5" s="427" t="s">
        <v>142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45</v>
      </c>
      <c r="B7" s="411" t="s">
        <v>46</v>
      </c>
      <c r="C7" s="395" t="s">
        <v>267</v>
      </c>
    </row>
    <row r="8" spans="1:3" x14ac:dyDescent="0.2">
      <c r="A8" s="425">
        <v>900001</v>
      </c>
      <c r="B8" s="424" t="s">
        <v>452</v>
      </c>
      <c r="C8" s="423">
        <v>0</v>
      </c>
    </row>
    <row r="9" spans="1:3" x14ac:dyDescent="0.2">
      <c r="A9" s="425">
        <v>900002</v>
      </c>
      <c r="B9" s="424" t="s">
        <v>451</v>
      </c>
      <c r="C9" s="423">
        <f>SUM(C10:C26)</f>
        <v>0</v>
      </c>
    </row>
    <row r="10" spans="1:3" x14ac:dyDescent="0.2">
      <c r="A10" s="409">
        <v>5100</v>
      </c>
      <c r="B10" s="422" t="s">
        <v>450</v>
      </c>
      <c r="C10" s="420"/>
    </row>
    <row r="11" spans="1:3" x14ac:dyDescent="0.2">
      <c r="A11" s="409">
        <v>5200</v>
      </c>
      <c r="B11" s="422" t="s">
        <v>449</v>
      </c>
      <c r="C11" s="420"/>
    </row>
    <row r="12" spans="1:3" x14ac:dyDescent="0.2">
      <c r="A12" s="409">
        <v>5300</v>
      </c>
      <c r="B12" s="422" t="s">
        <v>448</v>
      </c>
      <c r="C12" s="420"/>
    </row>
    <row r="13" spans="1:3" x14ac:dyDescent="0.2">
      <c r="A13" s="409">
        <v>5400</v>
      </c>
      <c r="B13" s="422" t="s">
        <v>447</v>
      </c>
      <c r="C13" s="420"/>
    </row>
    <row r="14" spans="1:3" x14ac:dyDescent="0.2">
      <c r="A14" s="409">
        <v>5500</v>
      </c>
      <c r="B14" s="422" t="s">
        <v>446</v>
      </c>
      <c r="C14" s="420"/>
    </row>
    <row r="15" spans="1:3" x14ac:dyDescent="0.2">
      <c r="A15" s="409">
        <v>5600</v>
      </c>
      <c r="B15" s="422" t="s">
        <v>445</v>
      </c>
      <c r="C15" s="420"/>
    </row>
    <row r="16" spans="1:3" x14ac:dyDescent="0.2">
      <c r="A16" s="409">
        <v>5700</v>
      </c>
      <c r="B16" s="422" t="s">
        <v>444</v>
      </c>
      <c r="C16" s="420"/>
    </row>
    <row r="17" spans="1:3" x14ac:dyDescent="0.2">
      <c r="A17" s="409" t="s">
        <v>443</v>
      </c>
      <c r="B17" s="422" t="s">
        <v>442</v>
      </c>
      <c r="C17" s="420"/>
    </row>
    <row r="18" spans="1:3" x14ac:dyDescent="0.2">
      <c r="A18" s="409">
        <v>5900</v>
      </c>
      <c r="B18" s="422" t="s">
        <v>441</v>
      </c>
      <c r="C18" s="420"/>
    </row>
    <row r="19" spans="1:3" x14ac:dyDescent="0.2">
      <c r="A19" s="405">
        <v>6200</v>
      </c>
      <c r="B19" s="422" t="s">
        <v>440</v>
      </c>
      <c r="C19" s="420"/>
    </row>
    <row r="20" spans="1:3" x14ac:dyDescent="0.2">
      <c r="A20" s="405">
        <v>7200</v>
      </c>
      <c r="B20" s="422" t="s">
        <v>439</v>
      </c>
      <c r="C20" s="420"/>
    </row>
    <row r="21" spans="1:3" x14ac:dyDescent="0.2">
      <c r="A21" s="405">
        <v>7300</v>
      </c>
      <c r="B21" s="422" t="s">
        <v>438</v>
      </c>
      <c r="C21" s="420"/>
    </row>
    <row r="22" spans="1:3" x14ac:dyDescent="0.2">
      <c r="A22" s="405">
        <v>7500</v>
      </c>
      <c r="B22" s="422" t="s">
        <v>437</v>
      </c>
      <c r="C22" s="420"/>
    </row>
    <row r="23" spans="1:3" x14ac:dyDescent="0.2">
      <c r="A23" s="405">
        <v>7900</v>
      </c>
      <c r="B23" s="422" t="s">
        <v>436</v>
      </c>
      <c r="C23" s="420"/>
    </row>
    <row r="24" spans="1:3" x14ac:dyDescent="0.2">
      <c r="A24" s="405">
        <v>9100</v>
      </c>
      <c r="B24" s="422" t="s">
        <v>435</v>
      </c>
      <c r="C24" s="420"/>
    </row>
    <row r="25" spans="1:3" x14ac:dyDescent="0.2">
      <c r="A25" s="405">
        <v>9900</v>
      </c>
      <c r="B25" s="422" t="s">
        <v>434</v>
      </c>
      <c r="C25" s="420"/>
    </row>
    <row r="26" spans="1:3" x14ac:dyDescent="0.2">
      <c r="A26" s="405">
        <v>7400</v>
      </c>
      <c r="B26" s="421" t="s">
        <v>433</v>
      </c>
      <c r="C26" s="420"/>
    </row>
    <row r="27" spans="1:3" x14ac:dyDescent="0.2">
      <c r="A27" s="425">
        <v>900003</v>
      </c>
      <c r="B27" s="424" t="s">
        <v>432</v>
      </c>
      <c r="C27" s="423">
        <f>SUM(C28:C34)</f>
        <v>0</v>
      </c>
    </row>
    <row r="28" spans="1:3" ht="22.5" x14ac:dyDescent="0.2">
      <c r="A28" s="409">
        <v>5510</v>
      </c>
      <c r="B28" s="422" t="s">
        <v>413</v>
      </c>
      <c r="C28" s="420"/>
    </row>
    <row r="29" spans="1:3" x14ac:dyDescent="0.2">
      <c r="A29" s="409">
        <v>5520</v>
      </c>
      <c r="B29" s="422" t="s">
        <v>404</v>
      </c>
      <c r="C29" s="420"/>
    </row>
    <row r="30" spans="1:3" x14ac:dyDescent="0.2">
      <c r="A30" s="409">
        <v>5530</v>
      </c>
      <c r="B30" s="422" t="s">
        <v>401</v>
      </c>
      <c r="C30" s="420"/>
    </row>
    <row r="31" spans="1:3" ht="22.5" x14ac:dyDescent="0.2">
      <c r="A31" s="409">
        <v>5540</v>
      </c>
      <c r="B31" s="422" t="s">
        <v>395</v>
      </c>
      <c r="C31" s="420"/>
    </row>
    <row r="32" spans="1:3" x14ac:dyDescent="0.2">
      <c r="A32" s="409">
        <v>5550</v>
      </c>
      <c r="B32" s="422" t="s">
        <v>394</v>
      </c>
      <c r="C32" s="420"/>
    </row>
    <row r="33" spans="1:3" x14ac:dyDescent="0.2">
      <c r="A33" s="409">
        <v>5590</v>
      </c>
      <c r="B33" s="422" t="s">
        <v>393</v>
      </c>
      <c r="C33" s="420"/>
    </row>
    <row r="34" spans="1:3" x14ac:dyDescent="0.2">
      <c r="A34" s="409">
        <v>5600</v>
      </c>
      <c r="B34" s="421" t="s">
        <v>431</v>
      </c>
      <c r="C34" s="420"/>
    </row>
    <row r="35" spans="1:3" x14ac:dyDescent="0.2">
      <c r="A35" s="419">
        <v>900004</v>
      </c>
      <c r="B35" s="418" t="s">
        <v>430</v>
      </c>
      <c r="C35" s="417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221</v>
      </c>
      <c r="B7" s="482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55"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3" t="s">
        <v>40</v>
      </c>
    </row>
    <row r="3" spans="1:8" x14ac:dyDescent="0.2">
      <c r="A3" s="3"/>
    </row>
    <row r="4" spans="1:8" s="39" customFormat="1" ht="12.75" x14ac:dyDescent="0.2">
      <c r="A4" s="452" t="s">
        <v>76</v>
      </c>
    </row>
    <row r="5" spans="1:8" s="39" customFormat="1" ht="35.1" customHeight="1" x14ac:dyDescent="0.2">
      <c r="A5" s="484" t="s">
        <v>77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79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517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5">
        <v>7100</v>
      </c>
      <c r="B14" s="450" t="s">
        <v>516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515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514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513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512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511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510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509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508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507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506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505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504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503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502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501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500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499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498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497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496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495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494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493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492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491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490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489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488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487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486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485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484</v>
      </c>
      <c r="B47" s="444" t="s">
        <v>483</v>
      </c>
      <c r="C47" s="442"/>
      <c r="D47" s="442"/>
      <c r="E47" s="442"/>
    </row>
    <row r="48" spans="1:5" s="39" customFormat="1" x14ac:dyDescent="0.2">
      <c r="A48" s="431" t="s">
        <v>482</v>
      </c>
      <c r="B48" s="443" t="s">
        <v>481</v>
      </c>
      <c r="C48" s="442"/>
      <c r="D48" s="442"/>
      <c r="E48" s="442"/>
    </row>
    <row r="49" spans="1:8" s="39" customFormat="1" x14ac:dyDescent="0.2">
      <c r="A49" s="431" t="s">
        <v>480</v>
      </c>
      <c r="B49" s="443" t="s">
        <v>479</v>
      </c>
      <c r="C49" s="442"/>
      <c r="D49" s="442"/>
      <c r="E49" s="442"/>
    </row>
    <row r="50" spans="1:8" s="39" customFormat="1" x14ac:dyDescent="0.2">
      <c r="A50" s="431" t="s">
        <v>478</v>
      </c>
      <c r="B50" s="443" t="s">
        <v>477</v>
      </c>
      <c r="C50" s="442"/>
      <c r="D50" s="442"/>
      <c r="E50" s="442"/>
    </row>
    <row r="51" spans="1:8" s="39" customFormat="1" x14ac:dyDescent="0.2">
      <c r="A51" s="431" t="s">
        <v>476</v>
      </c>
      <c r="B51" s="443" t="s">
        <v>475</v>
      </c>
      <c r="C51" s="442"/>
      <c r="D51" s="442"/>
      <c r="E51" s="442"/>
    </row>
    <row r="52" spans="1:8" s="39" customFormat="1" x14ac:dyDescent="0.2">
      <c r="A52" s="431" t="s">
        <v>474</v>
      </c>
      <c r="B52" s="443" t="s">
        <v>473</v>
      </c>
      <c r="C52" s="442"/>
      <c r="D52" s="442"/>
      <c r="E52" s="442"/>
    </row>
    <row r="53" spans="1:8" s="39" customFormat="1" x14ac:dyDescent="0.2">
      <c r="A53" s="431" t="s">
        <v>472</v>
      </c>
      <c r="B53" s="443" t="s">
        <v>471</v>
      </c>
      <c r="C53" s="442"/>
      <c r="D53" s="442"/>
      <c r="E53" s="442"/>
    </row>
    <row r="54" spans="1:8" s="39" customFormat="1" ht="12" x14ac:dyDescent="0.2">
      <c r="A54" s="428" t="s">
        <v>470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469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468</v>
      </c>
    </row>
    <row r="59" spans="1:8" s="39" customFormat="1" x14ac:dyDescent="0.2">
      <c r="B59" s="483" t="s">
        <v>93</v>
      </c>
      <c r="C59" s="483"/>
      <c r="D59" s="483"/>
      <c r="E59" s="483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8">
        <v>8100</v>
      </c>
      <c r="B61" s="435" t="s">
        <v>467</v>
      </c>
      <c r="C61" s="48"/>
      <c r="D61" s="45"/>
      <c r="E61" s="45"/>
      <c r="H61" s="43"/>
    </row>
    <row r="62" spans="1:8" s="39" customFormat="1" x14ac:dyDescent="0.2">
      <c r="A62" s="437">
        <v>8110</v>
      </c>
      <c r="B62" s="47" t="s">
        <v>466</v>
      </c>
      <c r="C62" s="48"/>
      <c r="D62" s="45"/>
      <c r="E62" s="45"/>
      <c r="F62" s="43"/>
      <c r="H62" s="43"/>
    </row>
    <row r="63" spans="1:8" s="39" customFormat="1" x14ac:dyDescent="0.2">
      <c r="A63" s="437">
        <v>8120</v>
      </c>
      <c r="B63" s="47" t="s">
        <v>465</v>
      </c>
      <c r="C63" s="48"/>
      <c r="D63" s="45"/>
      <c r="E63" s="45"/>
      <c r="F63" s="43"/>
      <c r="H63" s="43"/>
    </row>
    <row r="64" spans="1:8" s="39" customFormat="1" x14ac:dyDescent="0.2">
      <c r="A64" s="434">
        <v>8130</v>
      </c>
      <c r="B64" s="47" t="s">
        <v>464</v>
      </c>
      <c r="C64" s="48"/>
      <c r="D64" s="45"/>
      <c r="E64" s="45"/>
      <c r="F64" s="43"/>
      <c r="H64" s="43"/>
    </row>
    <row r="65" spans="1:8" s="39" customFormat="1" x14ac:dyDescent="0.2">
      <c r="A65" s="434">
        <v>8140</v>
      </c>
      <c r="B65" s="47" t="s">
        <v>463</v>
      </c>
      <c r="C65" s="48"/>
      <c r="D65" s="45"/>
      <c r="E65" s="45"/>
      <c r="F65" s="43"/>
      <c r="H65" s="43"/>
    </row>
    <row r="66" spans="1:8" s="39" customFormat="1" x14ac:dyDescent="0.2">
      <c r="A66" s="434">
        <v>8150</v>
      </c>
      <c r="B66" s="47" t="s">
        <v>462</v>
      </c>
      <c r="C66" s="48"/>
      <c r="D66" s="45"/>
      <c r="E66" s="45"/>
      <c r="F66" s="43"/>
      <c r="H66" s="43"/>
    </row>
    <row r="67" spans="1:8" s="39" customFormat="1" x14ac:dyDescent="0.2">
      <c r="A67" s="436">
        <v>8200</v>
      </c>
      <c r="B67" s="435" t="s">
        <v>461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460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459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458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457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456</v>
      </c>
      <c r="C72" s="50"/>
      <c r="D72" s="44"/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455</v>
      </c>
      <c r="C73" s="45"/>
      <c r="D73" s="45"/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454</v>
      </c>
      <c r="C74" s="429"/>
      <c r="D74" s="429"/>
      <c r="E74" s="429"/>
      <c r="F74" s="43"/>
      <c r="G74" s="43"/>
      <c r="H74" s="43"/>
    </row>
    <row r="75" spans="1:8" ht="12" x14ac:dyDescent="0.2">
      <c r="A75" s="428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4" t="s">
        <v>77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 x14ac:dyDescent="0.2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3" t="s">
        <v>93</v>
      </c>
      <c r="C22" s="483"/>
      <c r="D22" s="483"/>
      <c r="E22" s="48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2014-12-06T02:27:50Z</cp:lastPrinted>
  <dcterms:created xsi:type="dcterms:W3CDTF">2012-12-11T20:36:24Z</dcterms:created>
  <dcterms:modified xsi:type="dcterms:W3CDTF">2018-05-29T16:04:43Z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