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8E028460-8C52-4129-A144-04B5E1CF2524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2" i="4"/>
  <c r="H48" i="4"/>
  <c r="H46" i="4"/>
  <c r="H44" i="4"/>
  <c r="H40" i="4"/>
  <c r="E52" i="4"/>
  <c r="E50" i="4"/>
  <c r="H50" i="4" s="1"/>
  <c r="E48" i="4"/>
  <c r="E46" i="4"/>
  <c r="E44" i="4"/>
  <c r="E42" i="4"/>
  <c r="H42" i="4" s="1"/>
  <c r="H54" i="4" s="1"/>
  <c r="E40" i="4"/>
  <c r="C54" i="4"/>
  <c r="G32" i="4"/>
  <c r="F32" i="4"/>
  <c r="H28" i="4"/>
  <c r="E30" i="4"/>
  <c r="H30" i="4" s="1"/>
  <c r="E29" i="4"/>
  <c r="H29" i="4" s="1"/>
  <c r="E28" i="4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E8" i="6"/>
  <c r="E9" i="6"/>
  <c r="H9" i="6" s="1"/>
  <c r="E10" i="6"/>
  <c r="H10" i="6" s="1"/>
  <c r="E11" i="6"/>
  <c r="E12" i="6"/>
  <c r="H12" i="6" s="1"/>
  <c r="H74" i="6"/>
  <c r="H73" i="6"/>
  <c r="H70" i="6"/>
  <c r="H66" i="6"/>
  <c r="H62" i="6"/>
  <c r="H61" i="6"/>
  <c r="H58" i="6"/>
  <c r="H54" i="6"/>
  <c r="H50" i="6"/>
  <c r="H49" i="6"/>
  <c r="H46" i="6"/>
  <c r="H45" i="6"/>
  <c r="H42" i="6"/>
  <c r="H41" i="6"/>
  <c r="H38" i="6"/>
  <c r="H30" i="6"/>
  <c r="H29" i="6"/>
  <c r="H21" i="6"/>
  <c r="H11" i="6"/>
  <c r="H8" i="6"/>
  <c r="H7" i="6"/>
  <c r="E76" i="6"/>
  <c r="H76" i="6" s="1"/>
  <c r="E75" i="6"/>
  <c r="H75" i="6" s="1"/>
  <c r="E74" i="6"/>
  <c r="E73" i="6"/>
  <c r="E72" i="6"/>
  <c r="H72" i="6" s="1"/>
  <c r="E71" i="6"/>
  <c r="H71" i="6" s="1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E60" i="6"/>
  <c r="H60" i="6" s="1"/>
  <c r="E59" i="6"/>
  <c r="H59" i="6" s="1"/>
  <c r="E58" i="6"/>
  <c r="E56" i="6"/>
  <c r="H56" i="6" s="1"/>
  <c r="E55" i="6"/>
  <c r="H55" i="6" s="1"/>
  <c r="E54" i="6"/>
  <c r="E52" i="6"/>
  <c r="H52" i="6" s="1"/>
  <c r="E51" i="6"/>
  <c r="H51" i="6" s="1"/>
  <c r="E50" i="6"/>
  <c r="E49" i="6"/>
  <c r="E48" i="6"/>
  <c r="H48" i="6" s="1"/>
  <c r="E47" i="6"/>
  <c r="H47" i="6" s="1"/>
  <c r="E46" i="6"/>
  <c r="E45" i="6"/>
  <c r="E44" i="6"/>
  <c r="H44" i="6" s="1"/>
  <c r="E42" i="6"/>
  <c r="E41" i="6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C43" i="6"/>
  <c r="C33" i="6"/>
  <c r="E33" i="6" s="1"/>
  <c r="C23" i="6"/>
  <c r="C13" i="6"/>
  <c r="C5" i="6"/>
  <c r="H16" i="5" l="1"/>
  <c r="G42" i="5"/>
  <c r="F42" i="5"/>
  <c r="D42" i="5"/>
  <c r="C42" i="5"/>
  <c r="E53" i="6"/>
  <c r="H53" i="6" s="1"/>
  <c r="E43" i="6"/>
  <c r="H43" i="6" s="1"/>
  <c r="H33" i="6"/>
  <c r="E23" i="6"/>
  <c r="H23" i="6" s="1"/>
  <c r="E13" i="6"/>
  <c r="H13" i="6" s="1"/>
  <c r="D77" i="6"/>
  <c r="H36" i="5"/>
  <c r="H25" i="5"/>
  <c r="G77" i="6"/>
  <c r="E36" i="5"/>
  <c r="H38" i="5"/>
  <c r="F77" i="6"/>
  <c r="C77" i="6"/>
  <c r="E6" i="5"/>
  <c r="H13" i="5"/>
  <c r="H6" i="5" s="1"/>
  <c r="E5" i="6"/>
  <c r="E16" i="8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<sst xmlns="http://schemas.openxmlformats.org/spreadsheetml/2006/main" count="201" uniqueCount="143">
  <si>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</si>
  <si>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</si>
  <si>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</si>
  <si>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</si>
  <si>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</si>
  <si>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</si>
  <si>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</si>
  <si>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</si>
  <si>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</si>
  <si>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</si>
  <si>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</si>
  <si>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</si>
  <si>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</si>
  <si>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</si>
  <si>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</si>
  <si>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</si>
  <si>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</si>
  <si>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</si>
  <si>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</si>
  <si>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</si>
  <si>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</si>
  <si>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</si>
  <si>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</si>
  <si>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</si>
  <si>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</si>
  <si>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</si>
  <si>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</si>
  <si>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</si>
  <si>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</si>
  <si>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</si>
  <si>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</si>
  <si>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</si>
  <si>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</si>
  <si>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</si>
  <si>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</si>
  <si>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</si>
  <si>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</si>
  <si>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</si>
  <si>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</si>
  <si>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</si>
  <si>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</si>
  <si>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</si>
  <si>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</si>
  <si>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</si>
  <si>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</si>
  <si>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</si>
  <si>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</si>
  <si>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</si>
  <si>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</si>
  <si>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</si>
  <si>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</si>
  <si>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</si>
  <si>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</si>
  <si>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</si>
  <si>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</si>
  <si>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</si>
  <si>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</si>
  <si>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</si>
  <si>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</si>
  <si>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</si>
  <si>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</si>
  <si>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</si>
  <si>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</si>
  <si>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</si>
  <si>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</si>
  <si>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</si>
  <si>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</si>
  <si>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</si>
  <si>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</si>
  <si>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</si>
  <si>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</si>
  <si>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</si>
  <si>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</si>
  <si>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</si>
  <si>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</si>
  <si>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</si>
  <si>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</si>
  <si>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</si>
  <si>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</si>
  <si>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</si>
  <si>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</si>
  <si>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</si>
  <si>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</si>
  <si>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</si>
  <si>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</si>
  <si>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</si>
  <si>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</si>
  <si>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</si>
  <si>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</si>
  <si>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</si>
  <si>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</si>
  <si>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</si>
  <si>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</si>
  <si>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</si>
  <si>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</si>
  <si>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</si>
  <si>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</si>
  <si>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</si>
  <si>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</si>
  <si>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</si>
  <si>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</si>
  <si>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</si>
  <si>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</si>
  <si>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</si>
  <si>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</si>
  <si>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</si>
  <si>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</si>
  <si>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</si>
  <si>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</si>
  <si>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</si>
  <si>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</si>
  <si>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</si>
  <si>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</si>
  <si>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</si>
  <si>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</si>
  <si>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</si>
  <si>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</si>
  <si>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</si>
  <si>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</si>
  <si>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</si>
  <si>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</si>
  <si>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</si>
  <si>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</si>
  <si>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</si>
  <si>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</si>
  <si>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</si>
  <si>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</si>
  <si>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</si>
  <si>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MARZO DEL 2020</t>
  </si>
  <si>
    <t>SISTEMA DE AGUA POTABLE Y ALCANTARILLADO MUNICIPAL DE VALLE DE SANTIAGO
ESTADO ANALÍTICO DEL EJERCICIO DEL PRESUPUESTO DE EGRESOS
Clasificación Económica (por Tipo de Gasto)
Del 1 de Enero al AL 31 DE MARZO DEL 2020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</si>
  <si>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</si>
  <si>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</si>
  <si>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</si>
  <si>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</si>
  <si>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</si>
  <si>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</si>
  <si>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</si>
  <si>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</si>
  <si>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</si>
  <si>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MARZO DEL 2020</t>
  </si>
  <si>
    <t>Gobierno (Federal/Estatal/Municipal) de SISTEMA DE AGUA POTABLE Y ALCANTARILLADO MUNICIPAL DE VALLE DE SANTIAGO
Estado Analítico del Ejercicio del Presupuesto de Egresos
Clasificación Administrativa
Del 1 de Enero al AL 31 DE MARZO DEL 2020</t>
  </si>
  <si>
    <t>Sector Paraestatal del Gobierno (Federal/Estatal/Municipal) de SISTEMA DE AGUA POTABLE Y ALCANTARILLADO MUNICIPAL DE VALLE DE SANTIAGO
Estado Analítico del Ejercicio del Presupuesto de Egresos
Clasificación Administrativa
Del 1 de Enero al AL 31 DE MARZO DEL 2020</t>
  </si>
  <si>
    <t>SISTEMA DE AGUA POTABLE Y ALCANTARILLADO MUNICIPAL DE VALLE DE SANTIAGO
ESTADO ANALÍTICO DEL EJERCICIO DEL PRESUPUESTO DE EGRESOS
Clasificación Funcional (Finalidad y Función)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</si>
</sst>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24901039.619999997</v>
      </c>
      <c r="D5" s="14">
        <f>SUM(D6:D12)</f>
        <v>0</v>
      </c>
      <c r="E5" s="14">
        <f>C5+D5</f>
        <v>24901039.619999997</v>
      </c>
      <c r="F5" s="14">
        <f>SUM(F6:F12)</f>
        <v>3836581.9499999997</v>
      </c>
      <c r="G5" s="14">
        <f>SUM(G6:G12)</f>
        <v>3836581.9499999997</v>
      </c>
      <c r="H5" s="14">
        <f>E5-F5</f>
        <v>21064457.669999998</v>
      </c>
    </row>
    <row r="6" spans="1:8" x14ac:dyDescent="0.2">
      <c r="A6" s="49">
        <v>1100</v>
      </c>
      <c r="B6" s="11" t="s">
        <v>70</v>
      </c>
      <c r="C6" s="15">
        <v>15806335.01</v>
      </c>
      <c r="D6" s="15">
        <v>0</v>
      </c>
      <c r="E6" s="15">
        <f t="shared" ref="E6:E69" si="0">C6+D6</f>
        <v>15806335.01</v>
      </c>
      <c r="F6" s="15">
        <v>3372496.59</v>
      </c>
      <c r="G6" s="15">
        <v>3372496.59</v>
      </c>
      <c r="H6" s="15">
        <f t="shared" ref="H6:H69" si="1">E6-F6</f>
        <v>12433838.42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3810949.82</v>
      </c>
      <c r="D8" s="15">
        <v>0</v>
      </c>
      <c r="E8" s="15">
        <f t="shared" si="0"/>
        <v>3810949.82</v>
      </c>
      <c r="F8" s="15">
        <v>119698.99</v>
      </c>
      <c r="G8" s="15">
        <v>119698.99</v>
      </c>
      <c r="H8" s="15">
        <f t="shared" si="1"/>
        <v>3691250.8299999996</v>
      </c>
    </row>
    <row r="9" spans="1:8" x14ac:dyDescent="0.2">
      <c r="A9" s="49">
        <v>1400</v>
      </c>
      <c r="B9" s="11" t="s">
        <v>35</v>
      </c>
      <c r="C9" s="15">
        <v>4327394.79</v>
      </c>
      <c r="D9" s="15">
        <v>0</v>
      </c>
      <c r="E9" s="15">
        <f t="shared" si="0"/>
        <v>4327394.79</v>
      </c>
      <c r="F9" s="15">
        <v>135944.01</v>
      </c>
      <c r="G9" s="15">
        <v>135944.01</v>
      </c>
      <c r="H9" s="15">
        <f t="shared" si="1"/>
        <v>4191450.7800000003</v>
      </c>
    </row>
    <row r="10" spans="1:8" x14ac:dyDescent="0.2">
      <c r="A10" s="49">
        <v>1500</v>
      </c>
      <c r="B10" s="11" t="s">
        <v>73</v>
      </c>
      <c r="C10" s="15">
        <v>956360</v>
      </c>
      <c r="D10" s="15">
        <v>0</v>
      </c>
      <c r="E10" s="15">
        <f t="shared" si="0"/>
        <v>956360</v>
      </c>
      <c r="F10" s="15">
        <v>208442.36</v>
      </c>
      <c r="G10" s="15">
        <v>208442.36</v>
      </c>
      <c r="H10" s="15">
        <f t="shared" si="1"/>
        <v>747917.64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4740014.75</v>
      </c>
      <c r="D13" s="15">
        <f>SUM(D14:D22)</f>
        <v>0</v>
      </c>
      <c r="E13" s="15">
        <f t="shared" si="0"/>
        <v>4740014.75</v>
      </c>
      <c r="F13" s="15">
        <f>SUM(F14:F22)</f>
        <v>654343.92000000004</v>
      </c>
      <c r="G13" s="15">
        <f>SUM(G14:G22)</f>
        <v>603408.73999999987</v>
      </c>
      <c r="H13" s="15">
        <f t="shared" si="1"/>
        <v>4085670.83</v>
      </c>
    </row>
    <row r="14" spans="1:8" x14ac:dyDescent="0.2">
      <c r="A14" s="49">
        <v>2100</v>
      </c>
      <c r="B14" s="11" t="s">
        <v>75</v>
      </c>
      <c r="C14" s="15">
        <v>369693.86</v>
      </c>
      <c r="D14" s="15">
        <v>0</v>
      </c>
      <c r="E14" s="15">
        <f t="shared" si="0"/>
        <v>369693.86</v>
      </c>
      <c r="F14" s="15">
        <v>32572.93</v>
      </c>
      <c r="G14" s="15">
        <v>29572.93</v>
      </c>
      <c r="H14" s="15">
        <f t="shared" si="1"/>
        <v>337120.93</v>
      </c>
    </row>
    <row r="15" spans="1:8" x14ac:dyDescent="0.2">
      <c r="A15" s="49">
        <v>2200</v>
      </c>
      <c r="B15" s="11" t="s">
        <v>76</v>
      </c>
      <c r="C15" s="15">
        <v>41500</v>
      </c>
      <c r="D15" s="15">
        <v>0</v>
      </c>
      <c r="E15" s="15">
        <f t="shared" si="0"/>
        <v>41500</v>
      </c>
      <c r="F15" s="15">
        <v>9068.43</v>
      </c>
      <c r="G15" s="15">
        <v>9068.43</v>
      </c>
      <c r="H15" s="15">
        <f t="shared" si="1"/>
        <v>32431.57</v>
      </c>
    </row>
    <row r="16" spans="1:8" x14ac:dyDescent="0.2">
      <c r="A16" s="49">
        <v>2300</v>
      </c>
      <c r="B16" s="11" t="s">
        <v>77</v>
      </c>
      <c r="C16" s="15">
        <v>800000</v>
      </c>
      <c r="D16" s="15">
        <v>0</v>
      </c>
      <c r="E16" s="15">
        <f t="shared" si="0"/>
        <v>800000</v>
      </c>
      <c r="F16" s="15">
        <v>38800</v>
      </c>
      <c r="G16" s="15">
        <v>38800</v>
      </c>
      <c r="H16" s="15">
        <f t="shared" si="1"/>
        <v>761200</v>
      </c>
    </row>
    <row r="17" spans="1:8" x14ac:dyDescent="0.2">
      <c r="A17" s="49">
        <v>2400</v>
      </c>
      <c r="B17" s="11" t="s">
        <v>78</v>
      </c>
      <c r="C17" s="15">
        <v>1353273.39</v>
      </c>
      <c r="D17" s="15">
        <v>0</v>
      </c>
      <c r="E17" s="15">
        <f t="shared" si="0"/>
        <v>1353273.39</v>
      </c>
      <c r="F17" s="15">
        <v>142772.72</v>
      </c>
      <c r="G17" s="15">
        <v>131438.24</v>
      </c>
      <c r="H17" s="15">
        <f t="shared" si="1"/>
        <v>1210500.67</v>
      </c>
    </row>
    <row r="18" spans="1:8" x14ac:dyDescent="0.2">
      <c r="A18" s="49">
        <v>2500</v>
      </c>
      <c r="B18" s="11" t="s">
        <v>79</v>
      </c>
      <c r="C18" s="15">
        <v>247165</v>
      </c>
      <c r="D18" s="15">
        <v>0</v>
      </c>
      <c r="E18" s="15">
        <f t="shared" si="0"/>
        <v>247165</v>
      </c>
      <c r="F18" s="15">
        <v>64580</v>
      </c>
      <c r="G18" s="15">
        <v>64580</v>
      </c>
      <c r="H18" s="15">
        <f t="shared" si="1"/>
        <v>182585</v>
      </c>
    </row>
    <row r="19" spans="1:8" x14ac:dyDescent="0.2">
      <c r="A19" s="49">
        <v>2600</v>
      </c>
      <c r="B19" s="11" t="s">
        <v>80</v>
      </c>
      <c r="C19" s="15">
        <v>1178365</v>
      </c>
      <c r="D19" s="15">
        <v>0</v>
      </c>
      <c r="E19" s="15">
        <f t="shared" si="0"/>
        <v>1178365</v>
      </c>
      <c r="F19" s="15">
        <v>238145.43</v>
      </c>
      <c r="G19" s="15">
        <v>209243.55</v>
      </c>
      <c r="H19" s="15">
        <f t="shared" si="1"/>
        <v>940219.57000000007</v>
      </c>
    </row>
    <row r="20" spans="1:8" x14ac:dyDescent="0.2">
      <c r="A20" s="49">
        <v>2700</v>
      </c>
      <c r="B20" s="11" t="s">
        <v>81</v>
      </c>
      <c r="C20" s="15">
        <v>415100</v>
      </c>
      <c r="D20" s="15">
        <v>0</v>
      </c>
      <c r="E20" s="15">
        <f t="shared" si="0"/>
        <v>415100</v>
      </c>
      <c r="F20" s="15">
        <v>94953.74</v>
      </c>
      <c r="G20" s="15">
        <v>93117.4</v>
      </c>
      <c r="H20" s="15">
        <f t="shared" si="1"/>
        <v>320146.26</v>
      </c>
    </row>
    <row r="21" spans="1:8" x14ac:dyDescent="0.2">
      <c r="A21" s="49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9">
        <v>2900</v>
      </c>
      <c r="B22" s="11" t="s">
        <v>83</v>
      </c>
      <c r="C22" s="15">
        <v>324567.5</v>
      </c>
      <c r="D22" s="15">
        <v>0</v>
      </c>
      <c r="E22" s="15">
        <f t="shared" si="0"/>
        <v>324567.5</v>
      </c>
      <c r="F22" s="15">
        <v>33450.67</v>
      </c>
      <c r="G22" s="15">
        <v>27588.19</v>
      </c>
      <c r="H22" s="15">
        <f t="shared" si="1"/>
        <v>291116.83</v>
      </c>
    </row>
    <row r="23" spans="1:8" x14ac:dyDescent="0.2">
      <c r="A23" s="48" t="s">
        <v>63</v>
      </c>
      <c r="B23" s="7"/>
      <c r="C23" s="15">
        <f>SUM(C24:C32)</f>
        <v>20959660.48</v>
      </c>
      <c r="D23" s="15">
        <f>SUM(D24:D32)</f>
        <v>0</v>
      </c>
      <c r="E23" s="15">
        <f t="shared" si="0"/>
        <v>20959660.48</v>
      </c>
      <c r="F23" s="15">
        <f>SUM(F24:F32)</f>
        <v>3458542.6199999996</v>
      </c>
      <c r="G23" s="15">
        <f>SUM(G24:G32)</f>
        <v>3418790.8899999997</v>
      </c>
      <c r="H23" s="15">
        <f t="shared" si="1"/>
        <v>17501117.859999999</v>
      </c>
    </row>
    <row r="24" spans="1:8" x14ac:dyDescent="0.2">
      <c r="A24" s="49">
        <v>3100</v>
      </c>
      <c r="B24" s="11" t="s">
        <v>84</v>
      </c>
      <c r="C24" s="15">
        <v>10871249.4</v>
      </c>
      <c r="D24" s="15">
        <v>0</v>
      </c>
      <c r="E24" s="15">
        <f t="shared" si="0"/>
        <v>10871249.4</v>
      </c>
      <c r="F24" s="15">
        <v>1870910.51</v>
      </c>
      <c r="G24" s="15">
        <v>1870910.51</v>
      </c>
      <c r="H24" s="15">
        <f t="shared" si="1"/>
        <v>9000338.8900000006</v>
      </c>
    </row>
    <row r="25" spans="1:8" x14ac:dyDescent="0.2">
      <c r="A25" s="49">
        <v>3200</v>
      </c>
      <c r="B25" s="11" t="s">
        <v>85</v>
      </c>
      <c r="C25" s="15">
        <v>141725</v>
      </c>
      <c r="D25" s="15">
        <v>0</v>
      </c>
      <c r="E25" s="15">
        <f t="shared" si="0"/>
        <v>141725</v>
      </c>
      <c r="F25" s="15">
        <v>11840</v>
      </c>
      <c r="G25" s="15">
        <v>11840</v>
      </c>
      <c r="H25" s="15">
        <f t="shared" si="1"/>
        <v>129885</v>
      </c>
    </row>
    <row r="26" spans="1:8" x14ac:dyDescent="0.2">
      <c r="A26" s="49">
        <v>3300</v>
      </c>
      <c r="B26" s="11" t="s">
        <v>86</v>
      </c>
      <c r="C26" s="15">
        <v>1280641.95</v>
      </c>
      <c r="D26" s="15">
        <v>0</v>
      </c>
      <c r="E26" s="15">
        <f t="shared" si="0"/>
        <v>1280641.95</v>
      </c>
      <c r="F26" s="15">
        <v>177121.3</v>
      </c>
      <c r="G26" s="15">
        <v>141624.75</v>
      </c>
      <c r="H26" s="15">
        <f t="shared" si="1"/>
        <v>1103520.6499999999</v>
      </c>
    </row>
    <row r="27" spans="1:8" x14ac:dyDescent="0.2">
      <c r="A27" s="49">
        <v>3400</v>
      </c>
      <c r="B27" s="11" t="s">
        <v>87</v>
      </c>
      <c r="C27" s="15">
        <v>205740.18</v>
      </c>
      <c r="D27" s="15">
        <v>0</v>
      </c>
      <c r="E27" s="15">
        <f t="shared" si="0"/>
        <v>205740.18</v>
      </c>
      <c r="F27" s="15">
        <v>9739.44</v>
      </c>
      <c r="G27" s="15">
        <v>9739.44</v>
      </c>
      <c r="H27" s="15">
        <f t="shared" si="1"/>
        <v>196000.74</v>
      </c>
    </row>
    <row r="28" spans="1:8" x14ac:dyDescent="0.2">
      <c r="A28" s="49">
        <v>3500</v>
      </c>
      <c r="B28" s="11" t="s">
        <v>88</v>
      </c>
      <c r="C28" s="15">
        <v>4109150.99</v>
      </c>
      <c r="D28" s="15">
        <v>0</v>
      </c>
      <c r="E28" s="15">
        <f t="shared" si="0"/>
        <v>4109150.99</v>
      </c>
      <c r="F28" s="15">
        <v>1316278.52</v>
      </c>
      <c r="G28" s="15">
        <v>1314123.3400000001</v>
      </c>
      <c r="H28" s="15">
        <f t="shared" si="1"/>
        <v>2792872.47</v>
      </c>
    </row>
    <row r="29" spans="1:8" x14ac:dyDescent="0.2">
      <c r="A29" s="49">
        <v>3600</v>
      </c>
      <c r="B29" s="11" t="s">
        <v>89</v>
      </c>
      <c r="C29" s="15">
        <v>49640</v>
      </c>
      <c r="D29" s="15">
        <v>0</v>
      </c>
      <c r="E29" s="15">
        <f t="shared" si="0"/>
        <v>49640</v>
      </c>
      <c r="F29" s="15">
        <v>2100</v>
      </c>
      <c r="G29" s="15">
        <v>0</v>
      </c>
      <c r="H29" s="15">
        <f t="shared" si="1"/>
        <v>47540</v>
      </c>
    </row>
    <row r="30" spans="1:8" x14ac:dyDescent="0.2">
      <c r="A30" s="49">
        <v>3700</v>
      </c>
      <c r="B30" s="11" t="s">
        <v>90</v>
      </c>
      <c r="C30" s="15">
        <v>37215</v>
      </c>
      <c r="D30" s="15">
        <v>0</v>
      </c>
      <c r="E30" s="15">
        <f t="shared" si="0"/>
        <v>37215</v>
      </c>
      <c r="F30" s="15">
        <v>2487.5700000000002</v>
      </c>
      <c r="G30" s="15">
        <v>2487.5700000000002</v>
      </c>
      <c r="H30" s="15">
        <f t="shared" si="1"/>
        <v>34727.43</v>
      </c>
    </row>
    <row r="31" spans="1:8" x14ac:dyDescent="0.2">
      <c r="A31" s="49">
        <v>3800</v>
      </c>
      <c r="B31" s="11" t="s">
        <v>91</v>
      </c>
      <c r="C31" s="15">
        <v>42105</v>
      </c>
      <c r="D31" s="15">
        <v>0</v>
      </c>
      <c r="E31" s="15">
        <f t="shared" si="0"/>
        <v>42105</v>
      </c>
      <c r="F31" s="15">
        <v>12460.46</v>
      </c>
      <c r="G31" s="15">
        <v>12460.46</v>
      </c>
      <c r="H31" s="15">
        <f t="shared" si="1"/>
        <v>29644.54</v>
      </c>
    </row>
    <row r="32" spans="1:8" x14ac:dyDescent="0.2">
      <c r="A32" s="49">
        <v>3900</v>
      </c>
      <c r="B32" s="11" t="s">
        <v>19</v>
      </c>
      <c r="C32" s="15">
        <v>4222192.96</v>
      </c>
      <c r="D32" s="15">
        <v>0</v>
      </c>
      <c r="E32" s="15">
        <f t="shared" si="0"/>
        <v>4222192.96</v>
      </c>
      <c r="F32" s="15">
        <v>55604.82</v>
      </c>
      <c r="G32" s="15">
        <v>55604.82</v>
      </c>
      <c r="H32" s="15">
        <f t="shared" si="1"/>
        <v>4166588.14</v>
      </c>
    </row>
    <row r="33" spans="1:8" x14ac:dyDescent="0.2">
      <c r="A33" s="48" t="s">
        <v>64</v>
      </c>
      <c r="B33" s="7"/>
      <c r="C33" s="15">
        <f>SUM(C34:C42)</f>
        <v>382800</v>
      </c>
      <c r="D33" s="15">
        <f>SUM(D34:D42)</f>
        <v>0</v>
      </c>
      <c r="E33" s="15">
        <f t="shared" si="0"/>
        <v>382800</v>
      </c>
      <c r="F33" s="15">
        <f>SUM(F34:F42)</f>
        <v>91500</v>
      </c>
      <c r="G33" s="15">
        <f>SUM(G34:G42)</f>
        <v>91500</v>
      </c>
      <c r="H33" s="15">
        <f t="shared" si="1"/>
        <v>291300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6000</v>
      </c>
      <c r="G34" s="15">
        <v>6000</v>
      </c>
      <c r="H34" s="15">
        <f t="shared" si="1"/>
        <v>18000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358800</v>
      </c>
      <c r="D37" s="15">
        <v>0</v>
      </c>
      <c r="E37" s="15">
        <f t="shared" si="0"/>
        <v>358800</v>
      </c>
      <c r="F37" s="15">
        <v>85500</v>
      </c>
      <c r="G37" s="15">
        <v>85500</v>
      </c>
      <c r="H37" s="15">
        <f t="shared" si="1"/>
        <v>273300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1275536.4400000002</v>
      </c>
      <c r="D43" s="15">
        <f>SUM(D44:D52)</f>
        <v>0</v>
      </c>
      <c r="E43" s="15">
        <f t="shared" si="0"/>
        <v>1275536.4400000002</v>
      </c>
      <c r="F43" s="15">
        <f>SUM(F44:F52)</f>
        <v>0</v>
      </c>
      <c r="G43" s="15">
        <f>SUM(G44:G52)</f>
        <v>0</v>
      </c>
      <c r="H43" s="15">
        <f t="shared" si="1"/>
        <v>1275536.4400000002</v>
      </c>
    </row>
    <row r="44" spans="1:8" x14ac:dyDescent="0.2">
      <c r="A44" s="49">
        <v>5100</v>
      </c>
      <c r="B44" s="11" t="s">
        <v>99</v>
      </c>
      <c r="C44" s="15">
        <v>109172.85</v>
      </c>
      <c r="D44" s="15">
        <v>0</v>
      </c>
      <c r="E44" s="15">
        <f t="shared" si="0"/>
        <v>109172.85</v>
      </c>
      <c r="F44" s="15">
        <v>0</v>
      </c>
      <c r="G44" s="15">
        <v>0</v>
      </c>
      <c r="H44" s="15">
        <f t="shared" si="1"/>
        <v>109172.85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1095298.5900000001</v>
      </c>
      <c r="D47" s="15">
        <v>0</v>
      </c>
      <c r="E47" s="15">
        <f t="shared" si="0"/>
        <v>1095298.5900000001</v>
      </c>
      <c r="F47" s="15">
        <v>0</v>
      </c>
      <c r="G47" s="15">
        <v>0</v>
      </c>
      <c r="H47" s="15">
        <f t="shared" si="1"/>
        <v>1095298.5900000001</v>
      </c>
    </row>
    <row r="48" spans="1:8" x14ac:dyDescent="0.2">
      <c r="A48" s="49">
        <v>5500</v>
      </c>
      <c r="B48" s="11" t="s">
        <v>103</v>
      </c>
      <c r="C48" s="15">
        <v>10350</v>
      </c>
      <c r="D48" s="15">
        <v>0</v>
      </c>
      <c r="E48" s="15">
        <f t="shared" si="0"/>
        <v>10350</v>
      </c>
      <c r="F48" s="15">
        <v>0</v>
      </c>
      <c r="G48" s="15">
        <v>0</v>
      </c>
      <c r="H48" s="15">
        <f t="shared" si="1"/>
        <v>10350</v>
      </c>
    </row>
    <row r="49" spans="1:8" x14ac:dyDescent="0.2">
      <c r="A49" s="49">
        <v>5600</v>
      </c>
      <c r="B49" s="11" t="s">
        <v>104</v>
      </c>
      <c r="C49" s="15">
        <v>60715</v>
      </c>
      <c r="D49" s="15">
        <v>0</v>
      </c>
      <c r="E49" s="15">
        <f t="shared" si="0"/>
        <v>60715</v>
      </c>
      <c r="F49" s="15">
        <v>0</v>
      </c>
      <c r="G49" s="15">
        <v>0</v>
      </c>
      <c r="H49" s="15">
        <f t="shared" si="1"/>
        <v>60715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360731.45</v>
      </c>
      <c r="D53" s="15">
        <f>SUM(D54:D56)</f>
        <v>0</v>
      </c>
      <c r="E53" s="15">
        <f t="shared" si="0"/>
        <v>360731.45</v>
      </c>
      <c r="F53" s="15">
        <f>SUM(F54:F56)</f>
        <v>128370.19</v>
      </c>
      <c r="G53" s="15">
        <f>SUM(G54:G56)</f>
        <v>128370.19</v>
      </c>
      <c r="H53" s="15">
        <f t="shared" si="1"/>
        <v>232361.26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109</v>
      </c>
      <c r="C55" s="15">
        <v>360731.45</v>
      </c>
      <c r="D55" s="15">
        <v>0</v>
      </c>
      <c r="E55" s="15">
        <f t="shared" si="0"/>
        <v>360731.45</v>
      </c>
      <c r="F55" s="15">
        <v>128370.19</v>
      </c>
      <c r="G55" s="15">
        <v>128370.19</v>
      </c>
      <c r="H55" s="15">
        <f t="shared" si="1"/>
        <v>232361.26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636064.29</v>
      </c>
      <c r="D65" s="15">
        <f>SUM(D66:D68)</f>
        <v>0</v>
      </c>
      <c r="E65" s="15">
        <f t="shared" si="0"/>
        <v>636064.29</v>
      </c>
      <c r="F65" s="15">
        <f>SUM(F66:F68)</f>
        <v>0</v>
      </c>
      <c r="G65" s="15">
        <f>SUM(G66:G68)</f>
        <v>0</v>
      </c>
      <c r="H65" s="15">
        <f t="shared" si="1"/>
        <v>636064.29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636064.29</v>
      </c>
      <c r="D68" s="15">
        <v>0</v>
      </c>
      <c r="E68" s="15">
        <f t="shared" si="0"/>
        <v>636064.29</v>
      </c>
      <c r="F68" s="15">
        <v>0</v>
      </c>
      <c r="G68" s="15">
        <v>0</v>
      </c>
      <c r="H68" s="15">
        <f t="shared" si="1"/>
        <v>636064.29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53255847.029999994</v>
      </c>
      <c r="D77" s="17">
        <f t="shared" si="4"/>
        <v>0</v>
      </c>
      <c r="E77" s="17">
        <f t="shared" si="4"/>
        <v>53255847.029999994</v>
      </c>
      <c r="F77" s="17">
        <f t="shared" si="4"/>
        <v>8169338.6800000006</v>
      </c>
      <c r="G77" s="17">
        <f t="shared" si="4"/>
        <v>8078651.7699999996</v>
      </c>
      <c r="H77" s="17">
        <f t="shared" si="4"/>
        <v>45086508.349999994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50983514.850000001</v>
      </c>
      <c r="D6" s="50">
        <v>0</v>
      </c>
      <c r="E6" s="50">
        <f>C6+D6</f>
        <v>50983514.850000001</v>
      </c>
      <c r="F6" s="50">
        <v>8040968.4900000002</v>
      </c>
      <c r="G6" s="50">
        <v>7950281.5800000001</v>
      </c>
      <c r="H6" s="50">
        <f>E6-F6</f>
        <v>42942546.359999999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2272332.1800000002</v>
      </c>
      <c r="D8" s="50">
        <v>0</v>
      </c>
      <c r="E8" s="50">
        <f>C8+D8</f>
        <v>2272332.1800000002</v>
      </c>
      <c r="F8" s="50">
        <v>128370.19</v>
      </c>
      <c r="G8" s="50">
        <v>128370.19</v>
      </c>
      <c r="H8" s="50">
        <f>E8-F8</f>
        <v>2143961.9900000002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53255847.030000001</v>
      </c>
      <c r="D16" s="17">
        <f>SUM(D6+D8+D10+D12+D14)</f>
        <v>0</v>
      </c>
      <c r="E16" s="17">
        <f>SUM(E6+E8+E10+E12+E14)</f>
        <v>53255847.030000001</v>
      </c>
      <c r="F16" s="17">
        <f t="shared" ref="F16:H16" si="0">SUM(F6+F8+F10+F12+F14)</f>
        <v>8169338.6800000006</v>
      </c>
      <c r="G16" s="17">
        <f t="shared" si="0"/>
        <v>8078651.7700000005</v>
      </c>
      <c r="H16" s="17">
        <f t="shared" si="0"/>
        <v>45086508.350000001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1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1877238.72</v>
      </c>
      <c r="D7" s="15">
        <v>0</v>
      </c>
      <c r="E7" s="15">
        <f>C7+D7</f>
        <v>1877238.72</v>
      </c>
      <c r="F7" s="15">
        <v>444279.68</v>
      </c>
      <c r="G7" s="15">
        <v>443414.26</v>
      </c>
      <c r="H7" s="15">
        <f>E7-F7</f>
        <v>1432959.04</v>
      </c>
    </row>
    <row r="8" spans="1:8" x14ac:dyDescent="0.2">
      <c r="A8" s="4" t="s">
        <v>131</v>
      </c>
      <c r="B8" s="22"/>
      <c r="C8" s="15">
        <v>551553.88</v>
      </c>
      <c r="D8" s="15">
        <v>0</v>
      </c>
      <c r="E8" s="15">
        <f t="shared" ref="E8:E13" si="0">C8+D8</f>
        <v>551553.88</v>
      </c>
      <c r="F8" s="15">
        <v>84941.82</v>
      </c>
      <c r="G8" s="15">
        <v>82841.820000000007</v>
      </c>
      <c r="H8" s="15">
        <f t="shared" ref="H8:H13" si="1">E8-F8</f>
        <v>466612.06</v>
      </c>
    </row>
    <row r="9" spans="1:8" x14ac:dyDescent="0.2">
      <c r="A9" s="4" t="s">
        <v>132</v>
      </c>
      <c r="B9" s="22"/>
      <c r="C9" s="15">
        <v>7701626.0499999998</v>
      </c>
      <c r="D9" s="15">
        <v>0</v>
      </c>
      <c r="E9" s="15">
        <f t="shared" si="0"/>
        <v>7701626.0499999998</v>
      </c>
      <c r="F9" s="15">
        <v>1331332.81</v>
      </c>
      <c r="G9" s="15">
        <v>1311875.1100000001</v>
      </c>
      <c r="H9" s="15">
        <f t="shared" si="1"/>
        <v>6370293.2400000002</v>
      </c>
    </row>
    <row r="10" spans="1:8" x14ac:dyDescent="0.2">
      <c r="A10" s="4" t="s">
        <v>133</v>
      </c>
      <c r="B10" s="22"/>
      <c r="C10" s="15">
        <v>8037418.5700000003</v>
      </c>
      <c r="D10" s="15">
        <v>0</v>
      </c>
      <c r="E10" s="15">
        <f t="shared" si="0"/>
        <v>8037418.5700000003</v>
      </c>
      <c r="F10" s="15">
        <v>1055735.5</v>
      </c>
      <c r="G10" s="15">
        <v>1039146.35</v>
      </c>
      <c r="H10" s="15">
        <f t="shared" si="1"/>
        <v>6981683.0700000003</v>
      </c>
    </row>
    <row r="11" spans="1:8" x14ac:dyDescent="0.2">
      <c r="A11" s="4" t="s">
        <v>134</v>
      </c>
      <c r="B11" s="22"/>
      <c r="C11" s="15">
        <v>2905324.4</v>
      </c>
      <c r="D11" s="15">
        <v>0</v>
      </c>
      <c r="E11" s="15">
        <f t="shared" si="0"/>
        <v>2905324.4</v>
      </c>
      <c r="F11" s="15">
        <v>395258.81</v>
      </c>
      <c r="G11" s="15">
        <v>391563.41</v>
      </c>
      <c r="H11" s="15">
        <f t="shared" si="1"/>
        <v>2510065.59</v>
      </c>
    </row>
    <row r="12" spans="1:8" x14ac:dyDescent="0.2">
      <c r="A12" s="4" t="s">
        <v>135</v>
      </c>
      <c r="B12" s="22"/>
      <c r="C12" s="15">
        <v>6617474.5300000003</v>
      </c>
      <c r="D12" s="15">
        <v>0</v>
      </c>
      <c r="E12" s="15">
        <f t="shared" si="0"/>
        <v>6617474.5300000003</v>
      </c>
      <c r="F12" s="15">
        <v>1057499.6200000001</v>
      </c>
      <c r="G12" s="15">
        <v>1046601.95</v>
      </c>
      <c r="H12" s="15">
        <f t="shared" si="1"/>
        <v>5559974.9100000001</v>
      </c>
    </row>
    <row r="13" spans="1:8" x14ac:dyDescent="0.2">
      <c r="A13" s="4" t="s">
        <v>136</v>
      </c>
      <c r="B13" s="22"/>
      <c r="C13" s="15">
        <v>2677880.35</v>
      </c>
      <c r="D13" s="15">
        <v>0</v>
      </c>
      <c r="E13" s="15">
        <f t="shared" si="0"/>
        <v>2677880.35</v>
      </c>
      <c r="F13" s="15">
        <v>356306.33</v>
      </c>
      <c r="G13" s="15">
        <v>336602.65</v>
      </c>
      <c r="H13" s="15">
        <f t="shared" si="1"/>
        <v>2321574.02</v>
      </c>
    </row>
    <row r="14" spans="1:8" x14ac:dyDescent="0.2">
      <c r="A14" s="4" t="s">
        <v>137</v>
      </c>
      <c r="B14" s="22"/>
      <c r="C14" s="15">
        <v>18819187.84</v>
      </c>
      <c r="D14" s="15">
        <v>0</v>
      </c>
      <c r="E14" s="15">
        <f t="shared" ref="E14" si="2">C14+D14</f>
        <v>18819187.84</v>
      </c>
      <c r="F14" s="15">
        <v>2569819.65</v>
      </c>
      <c r="G14" s="15">
        <v>2564162.4500000002</v>
      </c>
      <c r="H14" s="15">
        <f t="shared" ref="H14" si="3">E14-F14</f>
        <v>16249368.189999999</v>
      </c>
    </row>
    <row r="15" spans="1:8" x14ac:dyDescent="0.2">
      <c r="A15" s="4" t="s">
        <v>138</v>
      </c>
      <c r="B15" s="22"/>
      <c r="C15" s="15">
        <v>4068142.69</v>
      </c>
      <c r="D15" s="15">
        <v>0</v>
      </c>
      <c r="E15" s="15">
        <f t="shared" ref="E15" si="4">C15+D15</f>
        <v>4068142.69</v>
      </c>
      <c r="F15" s="15">
        <v>874164.46</v>
      </c>
      <c r="G15" s="15">
        <v>862443.77</v>
      </c>
      <c r="H15" s="15">
        <f t="shared" ref="H15" si="5">E15-F15</f>
        <v>3193978.23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53255847.030000001</v>
      </c>
      <c r="D18" s="23">
        <f t="shared" si="6"/>
        <v>0</v>
      </c>
      <c r="E18" s="23">
        <f t="shared" si="6"/>
        <v>53255847.030000001</v>
      </c>
      <c r="F18" s="23">
        <f t="shared" si="6"/>
        <v>8169338.6800000006</v>
      </c>
      <c r="G18" s="23">
        <f t="shared" si="6"/>
        <v>8078651.7700000014</v>
      </c>
      <c r="H18" s="23">
        <f t="shared" si="6"/>
        <v>45086508.349999994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551553.88</v>
      </c>
      <c r="D6" s="15">
        <f t="shared" si="0"/>
        <v>0</v>
      </c>
      <c r="E6" s="15">
        <f t="shared" si="0"/>
        <v>551553.88</v>
      </c>
      <c r="F6" s="15">
        <f t="shared" si="0"/>
        <v>84941.82</v>
      </c>
      <c r="G6" s="15">
        <f t="shared" si="0"/>
        <v>82841.820000000007</v>
      </c>
      <c r="H6" s="15">
        <f t="shared" si="0"/>
        <v>466612.06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551553.88</v>
      </c>
      <c r="D14" s="15">
        <v>0</v>
      </c>
      <c r="E14" s="15">
        <f t="shared" si="1"/>
        <v>551553.88</v>
      </c>
      <c r="F14" s="15">
        <v>84941.82</v>
      </c>
      <c r="G14" s="15">
        <v>82841.820000000007</v>
      </c>
      <c r="H14" s="15">
        <f t="shared" si="2"/>
        <v>466612.06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52704293.149999999</v>
      </c>
      <c r="D16" s="15">
        <f t="shared" si="3"/>
        <v>0</v>
      </c>
      <c r="E16" s="15">
        <f t="shared" si="3"/>
        <v>52704293.149999999</v>
      </c>
      <c r="F16" s="15">
        <f t="shared" si="3"/>
        <v>8084396.8600000003</v>
      </c>
      <c r="G16" s="15">
        <f t="shared" si="3"/>
        <v>7995809.9500000002</v>
      </c>
      <c r="H16" s="15">
        <f t="shared" si="3"/>
        <v>44619896.289999999</v>
      </c>
    </row>
    <row r="17" spans="1:8" x14ac:dyDescent="0.2">
      <c r="A17" s="38"/>
      <c r="B17" s="42" t="s">
        <v>45</v>
      </c>
      <c r="C17" s="15">
        <v>28301900.559999999</v>
      </c>
      <c r="D17" s="15">
        <v>0</v>
      </c>
      <c r="E17" s="15">
        <f>C17+D17</f>
        <v>28301900.559999999</v>
      </c>
      <c r="F17" s="15">
        <v>4763012.07</v>
      </c>
      <c r="G17" s="15">
        <v>4703481.4400000004</v>
      </c>
      <c r="H17" s="15">
        <f t="shared" ref="H17:H23" si="4">E17-F17</f>
        <v>23538888.489999998</v>
      </c>
    </row>
    <row r="18" spans="1:8" x14ac:dyDescent="0.2">
      <c r="A18" s="38"/>
      <c r="B18" s="42" t="s">
        <v>28</v>
      </c>
      <c r="C18" s="15">
        <v>24402392.59</v>
      </c>
      <c r="D18" s="15">
        <v>0</v>
      </c>
      <c r="E18" s="15">
        <f t="shared" ref="E18:E23" si="5">C18+D18</f>
        <v>24402392.59</v>
      </c>
      <c r="F18" s="15">
        <v>3321384.79</v>
      </c>
      <c r="G18" s="15">
        <v>3292328.51</v>
      </c>
      <c r="H18" s="15">
        <f t="shared" si="4"/>
        <v>21081007.800000001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53255847.030000001</v>
      </c>
      <c r="D42" s="23">
        <f t="shared" si="12"/>
        <v>0</v>
      </c>
      <c r="E42" s="23">
        <f t="shared" si="12"/>
        <v>53255847.030000001</v>
      </c>
      <c r="F42" s="23">
        <f t="shared" si="12"/>
        <v>8169338.6800000006</v>
      </c>
      <c r="G42" s="23">
        <f t="shared" si="12"/>
        <v>8078651.7700000005</v>
      </c>
      <c r="H42" s="23">
        <f t="shared" si="12"/>
        <v>45086508.350000001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2020-04-21T19:52:38Z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