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25725"/>
</workbook>
</file>

<file path=xl/calcChain.xml><?xml version="1.0" encoding="utf-8"?>
<calcChain xmlns="http://schemas.openxmlformats.org/spreadsheetml/2006/main">
  <c r="D193" i="4"/>
  <c r="D190"/>
  <c r="D186"/>
  <c r="D181"/>
  <c r="D178" s="1"/>
  <c r="D174"/>
  <c r="D168"/>
  <c r="D161"/>
  <c r="D157"/>
  <c r="D151"/>
  <c r="D147"/>
  <c r="D143" s="1"/>
  <c r="D144"/>
  <c r="D139"/>
  <c r="D135"/>
  <c r="D128"/>
  <c r="D124"/>
  <c r="D121"/>
  <c r="D117"/>
  <c r="D113"/>
  <c r="D103"/>
  <c r="D102" s="1"/>
  <c r="D101" s="1"/>
  <c r="D97"/>
  <c r="D91"/>
  <c r="D84"/>
  <c r="D78"/>
  <c r="D72"/>
  <c r="D63"/>
  <c r="D55"/>
  <c r="D49"/>
  <c r="D44"/>
  <c r="D38"/>
  <c r="D35"/>
  <c r="D33"/>
  <c r="D27"/>
  <c r="D21"/>
  <c r="D13"/>
  <c r="D5"/>
  <c r="C193"/>
  <c r="C190"/>
  <c r="C186"/>
  <c r="C181"/>
  <c r="C178" s="1"/>
  <c r="C174"/>
  <c r="C168"/>
  <c r="C161"/>
  <c r="C157"/>
  <c r="C151"/>
  <c r="C147"/>
  <c r="C143" s="1"/>
  <c r="C144"/>
  <c r="C139"/>
  <c r="C135"/>
  <c r="C128"/>
  <c r="C124"/>
  <c r="C121"/>
  <c r="C117"/>
  <c r="C113"/>
  <c r="C103"/>
  <c r="C102" s="1"/>
  <c r="C101" s="1"/>
  <c r="C97"/>
  <c r="C91"/>
  <c r="C84"/>
  <c r="C78"/>
  <c r="C72"/>
  <c r="C63"/>
  <c r="C55"/>
  <c r="C49"/>
  <c r="C44"/>
  <c r="C38"/>
  <c r="C35"/>
  <c r="C33"/>
  <c r="C27"/>
  <c r="C21"/>
  <c r="C13"/>
  <c r="C5"/>
  <c r="D43" l="1"/>
  <c r="C43"/>
  <c r="D4"/>
  <c r="C4"/>
  <c r="D173"/>
  <c r="C173"/>
  <c r="C3" l="1"/>
  <c r="D3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<sst xmlns="http://schemas.openxmlformats.org/spreadsheetml/2006/main" count="261" uniqueCount="234">
  <si>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</si>
  <si>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</si>
  <si>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</si>
  <si>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</si>
  <si>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</si>
  <si>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</si>
  <si>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</si>
  <si>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</si>
  <si>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</si>
  <si>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</si>
  <si>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</si>
  <si>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</si>
  <si>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</si>
  <si>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</si>
  <si>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</si>
  <si>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</si>
  <si>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</si>
  <si>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</si>
  <si>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</si>
  <si>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</si>
  <si>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</si>
  <si>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</si>
  <si>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</si>
  <si>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</si>
  <si>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</si>
  <si>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</si>
  <si>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</si>
  <si>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</si>
  <si>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</si>
  <si>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</si>
  <si>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</si>
  <si>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</si>
  <si>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</si>
  <si>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</si>
  <si>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</si>
  <si>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</si>
  <si>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</si>
  <si>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</si>
  <si>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</si>
  <si>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</si>
  <si>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</si>
  <si>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</si>
  <si>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</si>
  <si>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</si>
  <si>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</si>
  <si>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</si>
  <si>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</si>
  <si>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</si>
  <si>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</si>
  <si>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</si>
  <si>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</si>
  <si>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</si>
  <si>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</si>
  <si>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</si>
  <si>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</si>
  <si>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</si>
  <si>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</si>
  <si>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</si>
  <si>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</si>
  <si>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</si>
  <si>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</si>
  <si>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</si>
  <si>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</si>
  <si>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</si>
  <si>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</si>
  <si>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</si>
  <si>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</si>
  <si>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</si>
  <si>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</si>
  <si>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</si>
  <si>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</si>
  <si>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</si>
  <si>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</si>
  <si>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</si>
  <si>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</si>
  <si>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</si>
  <si>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</si>
  <si>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</si>
  <si>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</si>
  <si>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</si>
  <si>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</si>
  <si>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</si>
  <si>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</si>
  <si>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</si>
  <si>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</si>
  <si>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</si>
  <si>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</si>
  <si>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</si>
  <si>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</si>
  <si>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</si>
  <si>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</si>
  <si>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</si>
  <si>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</si>
  <si>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</si>
  <si>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</si>
  <si>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</si>
  <si>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</si>
  <si>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</si>
  <si>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</si>
  <si>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</si>
  <si>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</si>
  <si>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</si>
  <si>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</si>
  <si>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</si>
  <si>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</si>
  <si>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</si>
  <si>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</si>
  <si>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</si>
  <si>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</si>
  <si>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</si>
  <si>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</si>
  <si>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</si>
  <si>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</si>
  <si>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</si>
  <si>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</si>
  <si>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</si>
  <si>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</si>
  <si>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</si>
  <si>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</si>
  <si>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</si>
  <si>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</si>
  <si>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</si>
  <si>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</si>
  <si>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</si>
  <si>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</si>
  <si>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</si>
  <si>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</si>
  <si>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</si>
  <si>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</si>
  <si>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</si>
  <si>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</si>
  <si>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</si>
  <si>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</si>
  <si>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</si>
  <si>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</si>
  <si>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</si>
  <si>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</si>
  <si>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</si>
  <si>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</si>
  <si>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</si>
  <si>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</si>
  <si>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</si>
  <si>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</si>
  <si>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</si>
  <si>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</si>
  <si>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</si>
  <si>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</si>
  <si>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</si>
  <si>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</si>
  <si>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</si>
  <si>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</si>
  <si>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</si>
  <si>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</si>
  <si>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</si>
  <si>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</si>
  <si>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</si>
  <si>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</si>
  <si>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</si>
  <si>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</si>
  <si>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</si>
  <si>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</si>
  <si>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</si>
  <si>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</si>
  <si>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</si>
  <si>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</si>
  <si>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</si>
  <si>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</si>
  <si>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</si>
  <si>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</si>
  <si>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</si>
  <si>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</si>
  <si>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</si>
  <si>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</si>
  <si>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</si>
  <si>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</si>
  <si>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</si>
  <si>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</si>
  <si>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</si>
  <si>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</si>
  <si>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</si>
  <si>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</si>
  <si>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</si>
  <si>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</si>
  <si>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</si>
  <si>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</si>
  <si>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</si>
  <si>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</si>
  <si>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</si>
  <si>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</si>
  <si>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</si>
  <si>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</si>
  <si>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</si>
  <si>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</si>
  <si>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</si>
  <si>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</si>
  <si>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</si>
  <si>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</si>
  <si>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</si>
  <si>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</si>
  <si>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</si>
  <si>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</si>
  <si>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</si>
  <si>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</si>
  <si>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</si>
  <si>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</si>
  <si>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</si>
  <si>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</si>
  <si>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</si>
  <si>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</si>
  <si>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</si>
  <si>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</si>
  <si>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</si>
  <si>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</si>
  <si>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</si>
  <si>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</si>
  <si>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</si>
  <si>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</si>
  <si>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</si>
  <si>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</si>
  <si>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</si>
  <si>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</si>
  <si>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</si>
  <si>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</si>
  <si>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</si>
  <si>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</si>
  <si>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</si>
  <si>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</si>
  <si>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</si>
  <si>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</si>
  <si>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</si>
  <si>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</si>
  <si>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SISTEMA DE AGUA POTABLE Y ALCANTARILLADO MUNICIPAL DE VALLE DE SANTIAGO
AL 30 DE JUNIO DEL 2017</t>
  </si>
  <si>
    <t>DIRECTOR GENERAL
Arq.Jose Leon Garcia</t>
  </si>
  <si>
    <t>COORDINADORA ADMINISTRATIVA
C.Maria Yolanda Lopez Guerrero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</si>
</sst>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2"/>
  <sheetViews>
    <sheetView tabSelected="1" zoomScaleNormal="100" workbookViewId="0">
      <pane ySplit="2" topLeftCell="A171" activePane="bottomLeft" state="frozen"/>
      <selection pane="bottomLeft" activeCell="H205" sqref="H203:H205"/>
    </sheetView>
  </sheetViews>
  <sheetFormatPr baseColWidth="10" defaultRowHeight="11.25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>
      <c r="A1" s="36" t="s">
        <v>231</v>
      </c>
      <c r="B1" s="37"/>
      <c r="C1" s="37"/>
      <c r="D1" s="37"/>
      <c r="E1" s="38"/>
    </row>
    <row r="2" spans="1:5" s="2" customFormat="1" ht="15" customHeight="1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>
      <c r="A3" s="3">
        <v>1000</v>
      </c>
      <c r="B3" s="4" t="s">
        <v>3</v>
      </c>
      <c r="C3" s="32">
        <f>SUM(C4+C43)</f>
        <v>75110550.840000004</v>
      </c>
      <c r="D3" s="32">
        <f>SUM(D4+D43)</f>
        <v>67875829.659999996</v>
      </c>
      <c r="E3" s="5"/>
    </row>
    <row r="4" spans="1:5" ht="12.75" customHeight="1">
      <c r="A4" s="9">
        <v>1100</v>
      </c>
      <c r="B4" s="10" t="s">
        <v>4</v>
      </c>
      <c r="C4" s="34">
        <f>SUM(C5+C13+C21+C27+C33+C35+C38)</f>
        <v>34618302.029999994</v>
      </c>
      <c r="D4" s="34">
        <f>SUM(D5+D13+D21+D27+D33+D35+D38)</f>
        <v>28380062.740000002</v>
      </c>
      <c r="E4" s="8"/>
    </row>
    <row r="5" spans="1:5">
      <c r="A5" s="7">
        <v>1110</v>
      </c>
      <c r="B5" s="22" t="s">
        <v>5</v>
      </c>
      <c r="C5" s="33">
        <f>SUM(C6:C12)</f>
        <v>10699129.27</v>
      </c>
      <c r="D5" s="33">
        <f>SUM(D6:D12)</f>
        <v>6101526.6799999997</v>
      </c>
      <c r="E5" s="8"/>
    </row>
    <row r="6" spans="1:5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>
      <c r="A7" s="7">
        <v>1112</v>
      </c>
      <c r="B7" s="23" t="s">
        <v>7</v>
      </c>
      <c r="C7" s="33">
        <v>0</v>
      </c>
      <c r="D7" s="33">
        <v>0</v>
      </c>
      <c r="E7" s="8"/>
    </row>
    <row r="8" spans="1:5">
      <c r="A8" s="7">
        <v>1113</v>
      </c>
      <c r="B8" s="23" t="s">
        <v>8</v>
      </c>
      <c r="C8" s="33">
        <v>10699129.27</v>
      </c>
      <c r="D8" s="33">
        <v>6101526.6799999997</v>
      </c>
      <c r="E8" s="8"/>
    </row>
    <row r="9" spans="1:5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>
      <c r="A10" s="7">
        <v>1115</v>
      </c>
      <c r="B10" s="23" t="s">
        <v>11</v>
      </c>
      <c r="C10" s="33">
        <v>0</v>
      </c>
      <c r="D10" s="33">
        <v>0</v>
      </c>
      <c r="E10" s="8" t="s">
        <v>10</v>
      </c>
    </row>
    <row r="11" spans="1:5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>
      <c r="A13" s="7">
        <v>1120</v>
      </c>
      <c r="B13" s="22" t="s">
        <v>14</v>
      </c>
      <c r="C13" s="33">
        <f>SUM(C14:C20)</f>
        <v>23334060.359999999</v>
      </c>
      <c r="D13" s="33">
        <f>SUM(D14:D20)</f>
        <v>21980058.66</v>
      </c>
      <c r="E13" s="8"/>
    </row>
    <row r="14" spans="1:5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>
      <c r="A15" s="7">
        <v>1122</v>
      </c>
      <c r="B15" s="23" t="s">
        <v>16</v>
      </c>
      <c r="C15" s="33">
        <v>27407.34</v>
      </c>
      <c r="D15" s="33">
        <v>27407.34</v>
      </c>
      <c r="E15" s="8" t="s">
        <v>17</v>
      </c>
    </row>
    <row r="16" spans="1:5">
      <c r="A16" s="7">
        <v>1123</v>
      </c>
      <c r="B16" s="23" t="s">
        <v>18</v>
      </c>
      <c r="C16" s="33">
        <v>174410.26</v>
      </c>
      <c r="D16" s="33">
        <v>104793.81</v>
      </c>
      <c r="E16" s="8" t="s">
        <v>19</v>
      </c>
    </row>
    <row r="17" spans="1:5">
      <c r="A17" s="7">
        <v>1124</v>
      </c>
      <c r="B17" s="23" t="s">
        <v>20</v>
      </c>
      <c r="C17" s="33">
        <v>9863759.3100000005</v>
      </c>
      <c r="D17" s="33">
        <v>9566010.2400000002</v>
      </c>
      <c r="E17" s="8" t="s">
        <v>17</v>
      </c>
    </row>
    <row r="18" spans="1:5">
      <c r="A18" s="7">
        <v>1125</v>
      </c>
      <c r="B18" s="23" t="s">
        <v>203</v>
      </c>
      <c r="C18" s="33">
        <v>20219.73</v>
      </c>
      <c r="D18" s="33">
        <v>20219.73</v>
      </c>
      <c r="E18" s="8" t="s">
        <v>19</v>
      </c>
    </row>
    <row r="19" spans="1:5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>
      <c r="A20" s="7">
        <v>1129</v>
      </c>
      <c r="B20" s="23" t="s">
        <v>22</v>
      </c>
      <c r="C20" s="33">
        <v>13248263.720000001</v>
      </c>
      <c r="D20" s="33">
        <v>12261627.539999999</v>
      </c>
      <c r="E20" s="8" t="s">
        <v>19</v>
      </c>
    </row>
    <row r="21" spans="1:5">
      <c r="A21" s="7">
        <v>1130</v>
      </c>
      <c r="B21" s="22" t="s">
        <v>23</v>
      </c>
      <c r="C21" s="33">
        <f>SUM(C22:C26)</f>
        <v>309704.62</v>
      </c>
      <c r="D21" s="33">
        <f>SUM(D22:D26)</f>
        <v>23069.62</v>
      </c>
      <c r="E21" s="8" t="s">
        <v>19</v>
      </c>
    </row>
    <row r="22" spans="1:5">
      <c r="A22" s="7">
        <v>1131</v>
      </c>
      <c r="B22" s="23" t="s">
        <v>24</v>
      </c>
      <c r="C22" s="33">
        <v>0</v>
      </c>
      <c r="D22" s="33">
        <v>0</v>
      </c>
      <c r="E22" s="8"/>
    </row>
    <row r="23" spans="1:5">
      <c r="A23" s="7">
        <v>1132</v>
      </c>
      <c r="B23" s="23" t="s">
        <v>25</v>
      </c>
      <c r="C23" s="33">
        <v>309704.62</v>
      </c>
      <c r="D23" s="33">
        <v>23069.62</v>
      </c>
      <c r="E23" s="8"/>
    </row>
    <row r="24" spans="1:5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>
      <c r="A25" s="7">
        <v>1134</v>
      </c>
      <c r="B25" s="23" t="s">
        <v>27</v>
      </c>
      <c r="C25" s="33">
        <v>0</v>
      </c>
      <c r="D25" s="33">
        <v>0</v>
      </c>
      <c r="E25" s="8"/>
    </row>
    <row r="26" spans="1:5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>
      <c r="A33" s="7">
        <v>1150</v>
      </c>
      <c r="B33" s="22" t="s">
        <v>36</v>
      </c>
      <c r="C33" s="33">
        <f>SUM(C34)</f>
        <v>275407.78000000003</v>
      </c>
      <c r="D33" s="33">
        <f>SUM(D34)</f>
        <v>275407.78000000003</v>
      </c>
      <c r="E33" s="8" t="s">
        <v>30</v>
      </c>
    </row>
    <row r="34" spans="1:5">
      <c r="A34" s="7">
        <v>1151</v>
      </c>
      <c r="B34" s="23" t="s">
        <v>37</v>
      </c>
      <c r="C34" s="33">
        <v>275407.78000000003</v>
      </c>
      <c r="D34" s="33">
        <v>275407.78000000003</v>
      </c>
      <c r="E34" s="8"/>
    </row>
    <row r="35" spans="1:5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>
      <c r="A43" s="9">
        <v>1200</v>
      </c>
      <c r="B43" s="10" t="s">
        <v>45</v>
      </c>
      <c r="C43" s="34">
        <f>SUM(C44+C49+C55+C63+C72+C78+C84+C91+C97)</f>
        <v>40492248.810000002</v>
      </c>
      <c r="D43" s="34">
        <f>SUM(D44+D49+D55+D63+D72+D78+D84+D91+D97)</f>
        <v>39495766.920000002</v>
      </c>
      <c r="E43" s="8"/>
    </row>
    <row r="44" spans="1:5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>
      <c r="A55" s="7">
        <v>1230</v>
      </c>
      <c r="B55" s="22" t="s">
        <v>59</v>
      </c>
      <c r="C55" s="33">
        <f>SUM(C56:C62)</f>
        <v>20640308.41</v>
      </c>
      <c r="D55" s="33">
        <f>SUM(D56:D62)</f>
        <v>20640308.41</v>
      </c>
      <c r="E55" s="8" t="s">
        <v>60</v>
      </c>
    </row>
    <row r="56" spans="1:5">
      <c r="A56" s="7">
        <v>1231</v>
      </c>
      <c r="B56" s="23" t="s">
        <v>61</v>
      </c>
      <c r="C56" s="33">
        <v>0</v>
      </c>
      <c r="D56" s="33">
        <v>0</v>
      </c>
      <c r="E56" s="8"/>
    </row>
    <row r="57" spans="1:5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>
      <c r="A58" s="7">
        <v>1233</v>
      </c>
      <c r="B58" s="23" t="s">
        <v>63</v>
      </c>
      <c r="C58" s="33">
        <v>204807.97</v>
      </c>
      <c r="D58" s="33">
        <v>204807.97</v>
      </c>
      <c r="E58" s="8"/>
    </row>
    <row r="59" spans="1:5">
      <c r="A59" s="7">
        <v>1234</v>
      </c>
      <c r="B59" s="23" t="s">
        <v>64</v>
      </c>
      <c r="C59" s="33">
        <v>2450469.17</v>
      </c>
      <c r="D59" s="33">
        <v>2450469.17</v>
      </c>
      <c r="E59" s="8"/>
    </row>
    <row r="60" spans="1:5">
      <c r="A60" s="7">
        <v>1235</v>
      </c>
      <c r="B60" s="23" t="s">
        <v>65</v>
      </c>
      <c r="C60" s="33">
        <v>17985031.27</v>
      </c>
      <c r="D60" s="33">
        <v>17985031.27</v>
      </c>
      <c r="E60" s="8"/>
    </row>
    <row r="61" spans="1:5">
      <c r="A61" s="7">
        <v>1236</v>
      </c>
      <c r="B61" s="23" t="s">
        <v>66</v>
      </c>
      <c r="C61" s="33">
        <v>0</v>
      </c>
      <c r="D61" s="33">
        <v>0</v>
      </c>
      <c r="E61" s="8"/>
    </row>
    <row r="62" spans="1:5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>
      <c r="A63" s="7">
        <v>1240</v>
      </c>
      <c r="B63" s="22" t="s">
        <v>68</v>
      </c>
      <c r="C63" s="33">
        <f>SUM(C64:C71)</f>
        <v>18690559.960000001</v>
      </c>
      <c r="D63" s="33">
        <f>SUM(D64:D71)</f>
        <v>17694078.07</v>
      </c>
      <c r="E63" s="8" t="s">
        <v>60</v>
      </c>
    </row>
    <row r="64" spans="1:5">
      <c r="A64" s="7">
        <v>1241</v>
      </c>
      <c r="B64" s="23" t="s">
        <v>69</v>
      </c>
      <c r="C64" s="33">
        <v>1309089.25</v>
      </c>
      <c r="D64" s="33">
        <v>1269275.72</v>
      </c>
      <c r="E64" s="8"/>
    </row>
    <row r="65" spans="1:5">
      <c r="A65" s="7">
        <v>1242</v>
      </c>
      <c r="B65" s="23" t="s">
        <v>70</v>
      </c>
      <c r="C65" s="33">
        <v>139667.94</v>
      </c>
      <c r="D65" s="33">
        <v>139667.94</v>
      </c>
      <c r="E65" s="8"/>
    </row>
    <row r="66" spans="1:5">
      <c r="A66" s="7">
        <v>1243</v>
      </c>
      <c r="B66" s="23" t="s">
        <v>71</v>
      </c>
      <c r="C66" s="33">
        <v>0</v>
      </c>
      <c r="D66" s="33">
        <v>0</v>
      </c>
      <c r="E66" s="8"/>
    </row>
    <row r="67" spans="1:5">
      <c r="A67" s="7">
        <v>1244</v>
      </c>
      <c r="B67" s="23" t="s">
        <v>201</v>
      </c>
      <c r="C67" s="33">
        <v>5369973.0099999998</v>
      </c>
      <c r="D67" s="33">
        <v>5031674.74</v>
      </c>
      <c r="E67" s="8"/>
    </row>
    <row r="68" spans="1:5">
      <c r="A68" s="7">
        <v>1245</v>
      </c>
      <c r="B68" s="23" t="s">
        <v>72</v>
      </c>
      <c r="C68" s="33">
        <v>41070.5</v>
      </c>
      <c r="D68" s="33">
        <v>41070.5</v>
      </c>
      <c r="E68" s="8"/>
    </row>
    <row r="69" spans="1:5">
      <c r="A69" s="7">
        <v>1246</v>
      </c>
      <c r="B69" s="23" t="s">
        <v>73</v>
      </c>
      <c r="C69" s="33">
        <v>11830759.26</v>
      </c>
      <c r="D69" s="33">
        <v>11212389.17</v>
      </c>
      <c r="E69" s="8"/>
    </row>
    <row r="70" spans="1:5">
      <c r="A70" s="7">
        <v>1247</v>
      </c>
      <c r="B70" s="23" t="s">
        <v>74</v>
      </c>
      <c r="C70" s="33">
        <v>0</v>
      </c>
      <c r="D70" s="33">
        <v>0</v>
      </c>
      <c r="E70" s="8"/>
    </row>
    <row r="71" spans="1:5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>
      <c r="A72" s="7">
        <v>1250</v>
      </c>
      <c r="B72" s="22" t="s">
        <v>76</v>
      </c>
      <c r="C72" s="33">
        <f>SUM(C73:C77)</f>
        <v>1134149.58</v>
      </c>
      <c r="D72" s="33">
        <f>SUM(D73:D77)</f>
        <v>1134149.58</v>
      </c>
      <c r="E72" s="8" t="s">
        <v>77</v>
      </c>
    </row>
    <row r="73" spans="1:5">
      <c r="A73" s="7">
        <v>1251</v>
      </c>
      <c r="B73" s="23" t="s">
        <v>78</v>
      </c>
      <c r="C73" s="33">
        <v>1134149.58</v>
      </c>
      <c r="D73" s="33">
        <v>1134149.58</v>
      </c>
      <c r="E73" s="8"/>
    </row>
    <row r="74" spans="1:5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>
      <c r="A78" s="7">
        <v>1260</v>
      </c>
      <c r="B78" s="22" t="s">
        <v>204</v>
      </c>
      <c r="C78" s="33">
        <f>SUM(C79:C83)</f>
        <v>-1174759.17</v>
      </c>
      <c r="D78" s="33">
        <f>SUM(D79:D83)</f>
        <v>-1174759.17</v>
      </c>
      <c r="E78" s="8"/>
    </row>
    <row r="79" spans="1:5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>
      <c r="A80" s="7">
        <v>1262</v>
      </c>
      <c r="B80" s="23" t="s">
        <v>84</v>
      </c>
      <c r="C80" s="33">
        <v>0</v>
      </c>
      <c r="D80" s="33">
        <v>0</v>
      </c>
      <c r="E80" s="8" t="s">
        <v>60</v>
      </c>
    </row>
    <row r="81" spans="1:5">
      <c r="A81" s="7">
        <v>1263</v>
      </c>
      <c r="B81" s="23" t="s">
        <v>85</v>
      </c>
      <c r="C81" s="33">
        <v>-1174759.17</v>
      </c>
      <c r="D81" s="33">
        <v>-1174759.17</v>
      </c>
      <c r="E81" s="8" t="s">
        <v>60</v>
      </c>
    </row>
    <row r="82" spans="1:5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>
      <c r="A84" s="7">
        <v>1270</v>
      </c>
      <c r="B84" s="22" t="s">
        <v>88</v>
      </c>
      <c r="C84" s="33">
        <f>SUM(C85:C90)</f>
        <v>1201990.03</v>
      </c>
      <c r="D84" s="33">
        <f>SUM(D85:D90)</f>
        <v>1201990.03</v>
      </c>
      <c r="E84" s="8" t="s">
        <v>77</v>
      </c>
    </row>
    <row r="85" spans="1:5">
      <c r="A85" s="7">
        <v>1271</v>
      </c>
      <c r="B85" s="23" t="s">
        <v>89</v>
      </c>
      <c r="C85" s="33">
        <v>1201990.03</v>
      </c>
      <c r="D85" s="33">
        <v>1201990.03</v>
      </c>
      <c r="E85" s="8"/>
    </row>
    <row r="86" spans="1:5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>
      <c r="A87" s="7">
        <v>1273</v>
      </c>
      <c r="B87" s="23" t="s">
        <v>91</v>
      </c>
      <c r="C87" s="33">
        <v>0</v>
      </c>
      <c r="D87" s="33">
        <v>0</v>
      </c>
      <c r="E87" s="8"/>
    </row>
    <row r="88" spans="1:5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2.5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>
      <c r="A101" s="9">
        <v>2000</v>
      </c>
      <c r="B101" s="10" t="s">
        <v>105</v>
      </c>
      <c r="C101" s="34">
        <f>SUM(C102+C143)</f>
        <v>5963260.6299999999</v>
      </c>
      <c r="D101" s="34">
        <f>SUM(D102+D143)</f>
        <v>4823795.5</v>
      </c>
      <c r="E101" s="11"/>
    </row>
    <row r="102" spans="1:5">
      <c r="A102" s="9">
        <v>2100</v>
      </c>
      <c r="B102" s="10" t="s">
        <v>106</v>
      </c>
      <c r="C102" s="34">
        <f>SUM(C103+C113+C117+C121+C124+C128+C135+C139)</f>
        <v>5963260.6299999999</v>
      </c>
      <c r="D102" s="34">
        <f>SUM(D103+D113+D117+D121+D124+D128+D135+D139)</f>
        <v>4823795.5</v>
      </c>
      <c r="E102" s="8"/>
    </row>
    <row r="103" spans="1:5">
      <c r="A103" s="7">
        <v>2110</v>
      </c>
      <c r="B103" s="22" t="s">
        <v>107</v>
      </c>
      <c r="C103" s="33">
        <f>SUM(C104:C112)</f>
        <v>5963260.6299999999</v>
      </c>
      <c r="D103" s="33">
        <f>SUM(D104:D112)</f>
        <v>4823795.5</v>
      </c>
      <c r="E103" s="8" t="s">
        <v>109</v>
      </c>
    </row>
    <row r="104" spans="1:5">
      <c r="A104" s="7">
        <v>2111</v>
      </c>
      <c r="B104" s="23" t="s">
        <v>108</v>
      </c>
      <c r="C104" s="33">
        <v>0</v>
      </c>
      <c r="D104" s="33">
        <v>0</v>
      </c>
      <c r="E104" s="8"/>
    </row>
    <row r="105" spans="1:5">
      <c r="A105" s="7">
        <v>2112</v>
      </c>
      <c r="B105" s="23" t="s">
        <v>110</v>
      </c>
      <c r="C105" s="33">
        <v>1717617.17</v>
      </c>
      <c r="D105" s="33">
        <v>1159640.28</v>
      </c>
      <c r="E105" s="8"/>
    </row>
    <row r="106" spans="1:5">
      <c r="A106" s="7">
        <v>2113</v>
      </c>
      <c r="B106" s="23" t="s">
        <v>111</v>
      </c>
      <c r="C106" s="33">
        <v>0</v>
      </c>
      <c r="D106" s="33">
        <v>0</v>
      </c>
      <c r="E106" s="8"/>
    </row>
    <row r="107" spans="1:5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>
      <c r="A108" s="7">
        <v>2115</v>
      </c>
      <c r="B108" s="23" t="s">
        <v>113</v>
      </c>
      <c r="C108" s="33">
        <v>0</v>
      </c>
      <c r="D108" s="33">
        <v>0</v>
      </c>
      <c r="E108" s="8"/>
    </row>
    <row r="109" spans="1:5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>
      <c r="A110" s="7">
        <v>2117</v>
      </c>
      <c r="B110" s="23" t="s">
        <v>115</v>
      </c>
      <c r="C110" s="33">
        <v>3855683.85</v>
      </c>
      <c r="D110" s="33">
        <v>3274195.61</v>
      </c>
      <c r="E110" s="8"/>
    </row>
    <row r="111" spans="1:5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>
      <c r="A112" s="7">
        <v>2119</v>
      </c>
      <c r="B112" s="23" t="s">
        <v>117</v>
      </c>
      <c r="C112" s="33">
        <v>389959.61</v>
      </c>
      <c r="D112" s="33">
        <v>389959.61</v>
      </c>
      <c r="E112" s="8"/>
    </row>
    <row r="113" spans="1:5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>
      <c r="A124" s="7">
        <v>2150</v>
      </c>
      <c r="B124" s="22" t="s">
        <v>130</v>
      </c>
      <c r="C124" s="33">
        <f>SUM(C125:C127)</f>
        <v>0</v>
      </c>
      <c r="D124" s="33">
        <f>SUM(D125:D127)</f>
        <v>0</v>
      </c>
      <c r="E124" s="8"/>
    </row>
    <row r="125" spans="1:5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>
      <c r="A127" s="7">
        <v>2159</v>
      </c>
      <c r="B127" s="23" t="s">
        <v>133</v>
      </c>
      <c r="C127" s="33">
        <v>0</v>
      </c>
      <c r="D127" s="33">
        <v>0</v>
      </c>
      <c r="E127" s="8" t="s">
        <v>150</v>
      </c>
    </row>
    <row r="128" spans="1:5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>
      <c r="A139" s="7">
        <v>2190</v>
      </c>
      <c r="B139" s="22" t="s">
        <v>146</v>
      </c>
      <c r="C139" s="33">
        <f>SUM(C140:C142)</f>
        <v>0</v>
      </c>
      <c r="D139" s="33">
        <f>SUM(D140:D142)</f>
        <v>0</v>
      </c>
      <c r="E139" s="8"/>
    </row>
    <row r="140" spans="1:5">
      <c r="A140" s="7">
        <v>2191</v>
      </c>
      <c r="B140" s="23" t="s">
        <v>147</v>
      </c>
      <c r="C140" s="33">
        <v>0</v>
      </c>
      <c r="D140" s="33">
        <v>0</v>
      </c>
      <c r="E140" s="8"/>
    </row>
    <row r="141" spans="1:5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0</v>
      </c>
      <c r="E143" s="8"/>
    </row>
    <row r="144" spans="1:5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>
      <c r="A151" s="7">
        <v>2230</v>
      </c>
      <c r="B151" s="22" t="s">
        <v>158</v>
      </c>
      <c r="C151" s="33">
        <f>SUM(C152:C156)</f>
        <v>0</v>
      </c>
      <c r="D151" s="33">
        <f>SUM(D152:D156)</f>
        <v>0</v>
      </c>
      <c r="E151" s="8" t="s">
        <v>123</v>
      </c>
    </row>
    <row r="152" spans="1:5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>
      <c r="A154" s="7">
        <v>2233</v>
      </c>
      <c r="B154" s="23" t="s">
        <v>161</v>
      </c>
      <c r="C154" s="33">
        <v>0</v>
      </c>
      <c r="D154" s="33">
        <v>0</v>
      </c>
      <c r="E154" s="8"/>
    </row>
    <row r="155" spans="1:5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>
      <c r="A173" s="9">
        <v>3000</v>
      </c>
      <c r="B173" s="10" t="s">
        <v>202</v>
      </c>
      <c r="C173" s="34">
        <f>SUM(C174+C178+C193)</f>
        <v>69147290.210000008</v>
      </c>
      <c r="D173" s="34">
        <f>SUM(D174+D178+D193)</f>
        <v>63052034.160000004</v>
      </c>
      <c r="E173" s="11"/>
    </row>
    <row r="174" spans="1:5">
      <c r="A174" s="9">
        <v>3100</v>
      </c>
      <c r="B174" s="10" t="s">
        <v>178</v>
      </c>
      <c r="C174" s="34">
        <f>SUM(C175+C176+C177)</f>
        <v>44149969.130000003</v>
      </c>
      <c r="D174" s="34">
        <f>SUM(D175+D176+D177)</f>
        <v>44149969.130000003</v>
      </c>
      <c r="E174" s="8" t="s">
        <v>179</v>
      </c>
    </row>
    <row r="175" spans="1:5">
      <c r="A175" s="7">
        <v>3110</v>
      </c>
      <c r="B175" s="22" t="s">
        <v>180</v>
      </c>
      <c r="C175" s="33">
        <v>40196256.700000003</v>
      </c>
      <c r="D175" s="33">
        <v>40196256.700000003</v>
      </c>
      <c r="E175" s="8"/>
    </row>
    <row r="176" spans="1:5">
      <c r="A176" s="7">
        <v>3120</v>
      </c>
      <c r="B176" s="22" t="s">
        <v>181</v>
      </c>
      <c r="C176" s="33">
        <v>3953712.43</v>
      </c>
      <c r="D176" s="33">
        <v>3953712.43</v>
      </c>
      <c r="E176" s="8"/>
    </row>
    <row r="177" spans="1:5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>
      <c r="A178" s="9">
        <v>3200</v>
      </c>
      <c r="B178" s="10" t="s">
        <v>209</v>
      </c>
      <c r="C178" s="34">
        <f>SUM(C179+C180+C181+C186+C190)</f>
        <v>24997321.080000002</v>
      </c>
      <c r="D178" s="34">
        <f>SUM(D179+D180+D181+D186+D190)</f>
        <v>18902065.030000001</v>
      </c>
      <c r="E178" s="8" t="s">
        <v>183</v>
      </c>
    </row>
    <row r="179" spans="1:5">
      <c r="A179" s="7">
        <v>3210</v>
      </c>
      <c r="B179" s="22" t="s">
        <v>210</v>
      </c>
      <c r="C179" s="33">
        <v>6095256.0499999998</v>
      </c>
      <c r="D179" s="33">
        <v>7243321.5899999999</v>
      </c>
      <c r="E179" s="8"/>
    </row>
    <row r="180" spans="1:5">
      <c r="A180" s="7">
        <v>3220</v>
      </c>
      <c r="B180" s="22" t="s">
        <v>184</v>
      </c>
      <c r="C180" s="33">
        <v>18902065.030000001</v>
      </c>
      <c r="D180" s="33">
        <v>11658743.439999999</v>
      </c>
      <c r="E180" s="8"/>
    </row>
    <row r="181" spans="1:5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>
      <c r="A186" s="7">
        <v>3240</v>
      </c>
      <c r="B186" s="22" t="s">
        <v>190</v>
      </c>
      <c r="C186" s="33">
        <f>SUM(C187:C189)</f>
        <v>0</v>
      </c>
      <c r="D186" s="33">
        <f>SUM(D187:D189)</f>
        <v>0</v>
      </c>
      <c r="E186" s="8"/>
    </row>
    <row r="187" spans="1:5">
      <c r="A187" s="7">
        <v>3241</v>
      </c>
      <c r="B187" s="23" t="s">
        <v>191</v>
      </c>
      <c r="C187" s="33">
        <v>0</v>
      </c>
      <c r="D187" s="33">
        <v>0</v>
      </c>
      <c r="E187" s="8"/>
    </row>
    <row r="188" spans="1:5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>
      <c r="A190" s="7">
        <v>3250</v>
      </c>
      <c r="B190" s="22" t="s">
        <v>194</v>
      </c>
      <c r="C190" s="33">
        <f>SUM(C191:C192)</f>
        <v>0</v>
      </c>
      <c r="D190" s="33">
        <f>SUM(D191:D192)</f>
        <v>0</v>
      </c>
      <c r="E190" s="8"/>
    </row>
    <row r="191" spans="1:5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>
      <c r="A192" s="7">
        <v>3252</v>
      </c>
      <c r="B192" s="23" t="s">
        <v>196</v>
      </c>
      <c r="C192" s="33">
        <v>0</v>
      </c>
      <c r="D192" s="33">
        <v>0</v>
      </c>
      <c r="E192" s="8"/>
    </row>
    <row r="193" spans="1:5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>
      <c r="A197" s="25" t="s">
        <v>226</v>
      </c>
    </row>
    <row r="199" spans="1:5">
      <c r="A199" s="26"/>
      <c r="B199" s="27"/>
      <c r="C199" s="26"/>
      <c r="D199" s="26"/>
    </row>
    <row r="200" spans="1:5">
      <c r="A200" s="28"/>
      <c r="B200" s="26"/>
      <c r="C200" s="26"/>
      <c r="D200" s="26"/>
    </row>
    <row r="201" spans="1:5">
      <c r="A201" s="28"/>
      <c r="B201" s="26" t="s">
        <v>227</v>
      </c>
      <c r="C201" s="28"/>
      <c r="D201" s="28" t="s">
        <v>227</v>
      </c>
    </row>
    <row r="202" spans="1:5" ht="45">
      <c r="A202" s="28"/>
      <c r="B202" s="29" t="s">
        <v>232</v>
      </c>
      <c r="C202" s="30"/>
      <c r="D202" s="29" t="s">
        <v>233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/>
  <cols>
    <col min="1" max="1" width="135.83203125" customWidth="1"/>
  </cols>
  <sheetData>
    <row r="1" spans="1:1">
      <c r="A1" s="18" t="s">
        <v>212</v>
      </c>
    </row>
    <row r="2" spans="1:1" ht="11.25" customHeight="1">
      <c r="A2" s="16" t="s">
        <v>230</v>
      </c>
    </row>
    <row r="3" spans="1:1" ht="11.25" customHeight="1">
      <c r="A3" s="16" t="s">
        <v>215</v>
      </c>
    </row>
    <row r="4" spans="1:1" ht="11.25" customHeight="1">
      <c r="A4" s="16" t="s">
        <v>228</v>
      </c>
    </row>
    <row r="5" spans="1:1" ht="11.25" customHeight="1">
      <c r="A5" s="16" t="s">
        <v>229</v>
      </c>
    </row>
    <row r="6" spans="1:1" ht="11.25" customHeight="1">
      <c r="A6" s="16" t="s">
        <v>216</v>
      </c>
    </row>
    <row r="7" spans="1:1">
      <c r="A7" s="16"/>
    </row>
    <row r="8" spans="1:1">
      <c r="A8" s="17" t="s">
        <v>213</v>
      </c>
    </row>
    <row r="9" spans="1:1">
      <c r="A9" s="16" t="s">
        <v>223</v>
      </c>
    </row>
    <row r="10" spans="1:1" ht="11.25" customHeight="1">
      <c r="A10" s="16"/>
    </row>
    <row r="11" spans="1:1" ht="11.25" customHeight="1">
      <c r="A11" s="17" t="s">
        <v>221</v>
      </c>
    </row>
    <row r="12" spans="1:1" ht="11.25" customHeight="1">
      <c r="A12" s="16" t="s">
        <v>222</v>
      </c>
    </row>
    <row r="13" spans="1:1">
      <c r="A13" s="16"/>
    </row>
    <row r="14" spans="1:1" ht="11.25" customHeight="1">
      <c r="A14" s="17" t="s">
        <v>214</v>
      </c>
    </row>
    <row r="15" spans="1:1" ht="27.95" customHeight="1">
      <c r="A15" s="19" t="s">
        <v>217</v>
      </c>
    </row>
    <row r="16" spans="1:1" ht="27.95" customHeight="1">
      <c r="A16" s="19" t="s">
        <v>218</v>
      </c>
    </row>
    <row r="17" spans="1:1" ht="15" customHeight="1">
      <c r="A17" s="19" t="s">
        <v>219</v>
      </c>
    </row>
    <row r="18" spans="1:1" ht="15" customHeight="1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2014-12-05T05:20:54Z</cp:lastPrinted>
  <dcterms:created xsi:type="dcterms:W3CDTF">2012-12-11T20:26:08Z</dcterms:created>
  <dcterms:modified xsi:type="dcterms:W3CDTF">2017-07-25T18:13:50Z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