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PAM-E2\Desktop\SEVAC\SEVAC CORRECTO\sevacc 3er trim 2018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H75" i="1"/>
  <c r="E75" i="1"/>
  <c r="E74" i="1"/>
  <c r="H74" i="1" s="1"/>
  <c r="H73" i="1"/>
  <c r="E73" i="1"/>
  <c r="E72" i="1"/>
  <c r="H72" i="1" s="1"/>
  <c r="H71" i="1"/>
  <c r="E71" i="1"/>
  <c r="E70" i="1"/>
  <c r="H70" i="1" s="1"/>
  <c r="G69" i="1"/>
  <c r="F69" i="1"/>
  <c r="D69" i="1"/>
  <c r="C69" i="1"/>
  <c r="E69" i="1" s="1"/>
  <c r="H69" i="1" s="1"/>
  <c r="H68" i="1"/>
  <c r="E68" i="1"/>
  <c r="H67" i="1"/>
  <c r="E67" i="1"/>
  <c r="H66" i="1"/>
  <c r="E66" i="1"/>
  <c r="G65" i="1"/>
  <c r="F65" i="1"/>
  <c r="D65" i="1"/>
  <c r="C65" i="1"/>
  <c r="E65" i="1" s="1"/>
  <c r="H65" i="1" s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G57" i="1"/>
  <c r="F57" i="1"/>
  <c r="D57" i="1"/>
  <c r="C57" i="1"/>
  <c r="E57" i="1" s="1"/>
  <c r="H57" i="1" s="1"/>
  <c r="H56" i="1"/>
  <c r="E56" i="1"/>
  <c r="H55" i="1"/>
  <c r="E55" i="1"/>
  <c r="H54" i="1"/>
  <c r="E54" i="1"/>
  <c r="G53" i="1"/>
  <c r="F53" i="1"/>
  <c r="D53" i="1"/>
  <c r="C53" i="1"/>
  <c r="E53" i="1" s="1"/>
  <c r="H53" i="1" s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G43" i="1"/>
  <c r="F43" i="1"/>
  <c r="D43" i="1"/>
  <c r="C43" i="1"/>
  <c r="E43" i="1" s="1"/>
  <c r="H43" i="1" s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D33" i="1"/>
  <c r="C33" i="1"/>
  <c r="E33" i="1" s="1"/>
  <c r="H33" i="1" s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G23" i="1"/>
  <c r="F23" i="1"/>
  <c r="D23" i="1"/>
  <c r="C23" i="1"/>
  <c r="E23" i="1" s="1"/>
  <c r="H23" i="1" s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D13" i="1"/>
  <c r="C13" i="1"/>
  <c r="E13" i="1" s="1"/>
  <c r="H13" i="1" s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G5" i="1"/>
  <c r="G77" i="1" s="1"/>
  <c r="F5" i="1"/>
  <c r="F77" i="1" s="1"/>
  <c r="D5" i="1"/>
  <c r="D77" i="1" s="1"/>
  <c r="C5" i="1"/>
  <c r="C77" i="1" s="1"/>
  <c r="E5" i="1" l="1"/>
  <c r="H5" i="1" l="1"/>
  <c r="H77" i="1" s="1"/>
  <c r="E77" i="1"/>
</calcChain>
</file>

<file path=xl/sharedStrings.xml><?xml version="1.0" encoding="utf-8"?>
<sst xmlns="http://schemas.openxmlformats.org/spreadsheetml/2006/main" count="84" uniqueCount="84">
  <si>
    <t>SISTEMA DE AGUA POTABLE Y ALCANTARILLADO MUNICIPAL DE VALLE DE SANTIAGO
ESTADO ANALÍTICO DEL EJERCICIO DEL PRESUPUESTO DE EGRESOS
Clasificación por Objeto del Gasto (Capítulo y Concepto)
Del 1 de Enero al AL 30 DE SEPTIEMBRE DEL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</si>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</sst>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3" fillId="0" borderId="6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4" fontId="3" fillId="0" borderId="13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</xf>
    <xf numFmtId="4" fontId="3" fillId="0" borderId="10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sqref="A1:XFD1048576"/>
    </sheetView>
  </sheetViews>
  <sheetFormatPr baseColWidth="10" defaultRowHeight="15" x14ac:dyDescent="0.25"/>
  <cols>
    <col min="1" max="1" width="5" style="4" customWidth="1"/>
    <col min="2" max="2" width="53.85546875" style="4" customWidth="1"/>
    <col min="3" max="3" width="15.7109375" style="4" customWidth="1"/>
    <col min="4" max="4" width="17" style="4" customWidth="1"/>
    <col min="5" max="8" width="15.7109375" style="4" customWidth="1"/>
    <col min="9" max="16384" width="11.42578125" style="4"/>
  </cols>
  <sheetData>
    <row r="1" spans="1:8" ht="50.1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 t="s">
        <v>11</v>
      </c>
      <c r="B5" s="16"/>
      <c r="C5" s="17">
        <f>SUM(C6:C12)</f>
        <v>7801590.0599999996</v>
      </c>
      <c r="D5" s="17">
        <f>SUM(D6:D12)</f>
        <v>615500.40999999992</v>
      </c>
      <c r="E5" s="17">
        <f>C5+D5</f>
        <v>8417090.4699999988</v>
      </c>
      <c r="F5" s="17">
        <f>SUM(F6:F12)</f>
        <v>14292046.979999999</v>
      </c>
      <c r="G5" s="17">
        <f>SUM(G6:G12)</f>
        <v>14292046.979999999</v>
      </c>
      <c r="H5" s="17">
        <f>E5-F5</f>
        <v>-5874956.5099999998</v>
      </c>
    </row>
    <row r="6" spans="1:8" x14ac:dyDescent="0.25">
      <c r="A6" s="18">
        <v>1100</v>
      </c>
      <c r="B6" s="19" t="s">
        <v>12</v>
      </c>
      <c r="C6" s="20">
        <v>0</v>
      </c>
      <c r="D6" s="20">
        <v>-627365.05000000005</v>
      </c>
      <c r="E6" s="20">
        <f t="shared" ref="E6:E69" si="0">C6+D6</f>
        <v>-627365.05000000005</v>
      </c>
      <c r="F6" s="20">
        <v>9447248.8699999992</v>
      </c>
      <c r="G6" s="20">
        <v>9447248.8699999992</v>
      </c>
      <c r="H6" s="20">
        <f t="shared" ref="H6:H69" si="1">E6-F6</f>
        <v>-10074613.92</v>
      </c>
    </row>
    <row r="7" spans="1:8" x14ac:dyDescent="0.25">
      <c r="A7" s="18">
        <v>1200</v>
      </c>
      <c r="B7" s="19" t="s">
        <v>13</v>
      </c>
      <c r="C7" s="20">
        <v>0</v>
      </c>
      <c r="D7" s="20">
        <v>0</v>
      </c>
      <c r="E7" s="20">
        <f t="shared" si="0"/>
        <v>0</v>
      </c>
      <c r="F7" s="20">
        <v>0</v>
      </c>
      <c r="G7" s="20">
        <v>0</v>
      </c>
      <c r="H7" s="20">
        <f t="shared" si="1"/>
        <v>0</v>
      </c>
    </row>
    <row r="8" spans="1:8" x14ac:dyDescent="0.25">
      <c r="A8" s="18">
        <v>1300</v>
      </c>
      <c r="B8" s="19" t="s">
        <v>14</v>
      </c>
      <c r="C8" s="20">
        <v>3520522.05</v>
      </c>
      <c r="D8" s="20">
        <v>146947.71</v>
      </c>
      <c r="E8" s="20">
        <f t="shared" si="0"/>
        <v>3667469.76</v>
      </c>
      <c r="F8" s="20">
        <v>1373358.82</v>
      </c>
      <c r="G8" s="20">
        <v>1373358.82</v>
      </c>
      <c r="H8" s="20">
        <f t="shared" si="1"/>
        <v>2294110.9399999995</v>
      </c>
    </row>
    <row r="9" spans="1:8" x14ac:dyDescent="0.25">
      <c r="A9" s="18">
        <v>1400</v>
      </c>
      <c r="B9" s="19" t="s">
        <v>15</v>
      </c>
      <c r="C9" s="20">
        <v>2478267.56</v>
      </c>
      <c r="D9" s="20">
        <v>733793.69</v>
      </c>
      <c r="E9" s="20">
        <f t="shared" si="0"/>
        <v>3212061.25</v>
      </c>
      <c r="F9" s="20">
        <v>2560715.33</v>
      </c>
      <c r="G9" s="20">
        <v>2560715.33</v>
      </c>
      <c r="H9" s="20">
        <f t="shared" si="1"/>
        <v>651345.91999999993</v>
      </c>
    </row>
    <row r="10" spans="1:8" x14ac:dyDescent="0.25">
      <c r="A10" s="18">
        <v>1500</v>
      </c>
      <c r="B10" s="19" t="s">
        <v>16</v>
      </c>
      <c r="C10" s="20">
        <v>1685147.96</v>
      </c>
      <c r="D10" s="20">
        <v>362924.06</v>
      </c>
      <c r="E10" s="20">
        <f t="shared" si="0"/>
        <v>2048072.02</v>
      </c>
      <c r="F10" s="20">
        <v>826708.54</v>
      </c>
      <c r="G10" s="20">
        <v>826708.54</v>
      </c>
      <c r="H10" s="20">
        <f t="shared" si="1"/>
        <v>1221363.48</v>
      </c>
    </row>
    <row r="11" spans="1:8" x14ac:dyDescent="0.25">
      <c r="A11" s="18">
        <v>1600</v>
      </c>
      <c r="B11" s="19" t="s">
        <v>17</v>
      </c>
      <c r="C11" s="20">
        <v>900</v>
      </c>
      <c r="D11" s="20">
        <v>-800</v>
      </c>
      <c r="E11" s="20">
        <f t="shared" si="0"/>
        <v>100</v>
      </c>
      <c r="F11" s="20">
        <v>0</v>
      </c>
      <c r="G11" s="20">
        <v>0</v>
      </c>
      <c r="H11" s="20">
        <f t="shared" si="1"/>
        <v>100</v>
      </c>
    </row>
    <row r="12" spans="1:8" x14ac:dyDescent="0.25">
      <c r="A12" s="18">
        <v>1700</v>
      </c>
      <c r="B12" s="19" t="s">
        <v>18</v>
      </c>
      <c r="C12" s="20">
        <v>116752.49</v>
      </c>
      <c r="D12" s="20">
        <v>0</v>
      </c>
      <c r="E12" s="20">
        <f t="shared" si="0"/>
        <v>116752.49</v>
      </c>
      <c r="F12" s="20">
        <v>84015.42</v>
      </c>
      <c r="G12" s="20">
        <v>84015.42</v>
      </c>
      <c r="H12" s="20">
        <f t="shared" si="1"/>
        <v>32737.070000000007</v>
      </c>
    </row>
    <row r="13" spans="1:8" x14ac:dyDescent="0.25">
      <c r="A13" s="15" t="s">
        <v>19</v>
      </c>
      <c r="B13" s="16"/>
      <c r="C13" s="20">
        <f>SUM(C14:C22)</f>
        <v>3534745.42</v>
      </c>
      <c r="D13" s="20">
        <f>SUM(D14:D22)</f>
        <v>-378666.83</v>
      </c>
      <c r="E13" s="20">
        <f t="shared" si="0"/>
        <v>3156078.59</v>
      </c>
      <c r="F13" s="20">
        <f>SUM(F14:F22)</f>
        <v>3598340.61</v>
      </c>
      <c r="G13" s="20">
        <f>SUM(G14:G22)</f>
        <v>3595732.8000000003</v>
      </c>
      <c r="H13" s="20">
        <f t="shared" si="1"/>
        <v>-442262.02</v>
      </c>
    </row>
    <row r="14" spans="1:8" x14ac:dyDescent="0.25">
      <c r="A14" s="18">
        <v>2100</v>
      </c>
      <c r="B14" s="19" t="s">
        <v>20</v>
      </c>
      <c r="C14" s="20">
        <v>204150</v>
      </c>
      <c r="D14" s="20">
        <v>-176027.61</v>
      </c>
      <c r="E14" s="20">
        <f t="shared" si="0"/>
        <v>28122.390000000014</v>
      </c>
      <c r="F14" s="20">
        <v>163879.07</v>
      </c>
      <c r="G14" s="20">
        <v>163402.34</v>
      </c>
      <c r="H14" s="20">
        <f t="shared" si="1"/>
        <v>-135756.68</v>
      </c>
    </row>
    <row r="15" spans="1:8" x14ac:dyDescent="0.25">
      <c r="A15" s="18">
        <v>2200</v>
      </c>
      <c r="B15" s="19" t="s">
        <v>21</v>
      </c>
      <c r="C15" s="20">
        <v>45445.919999999998</v>
      </c>
      <c r="D15" s="20">
        <v>0</v>
      </c>
      <c r="E15" s="20">
        <f t="shared" si="0"/>
        <v>45445.919999999998</v>
      </c>
      <c r="F15" s="20">
        <v>14595.44</v>
      </c>
      <c r="G15" s="20">
        <v>14595.44</v>
      </c>
      <c r="H15" s="20">
        <f t="shared" si="1"/>
        <v>30850.479999999996</v>
      </c>
    </row>
    <row r="16" spans="1:8" x14ac:dyDescent="0.25">
      <c r="A16" s="18">
        <v>2300</v>
      </c>
      <c r="B16" s="19" t="s">
        <v>22</v>
      </c>
      <c r="C16" s="20">
        <v>550000</v>
      </c>
      <c r="D16" s="20">
        <v>75972.39</v>
      </c>
      <c r="E16" s="20">
        <f t="shared" si="0"/>
        <v>625972.39</v>
      </c>
      <c r="F16" s="20">
        <v>611500</v>
      </c>
      <c r="G16" s="20">
        <v>611500</v>
      </c>
      <c r="H16" s="20">
        <f t="shared" si="1"/>
        <v>14472.390000000014</v>
      </c>
    </row>
    <row r="17" spans="1:8" x14ac:dyDescent="0.25">
      <c r="A17" s="18">
        <v>2400</v>
      </c>
      <c r="B17" s="19" t="s">
        <v>23</v>
      </c>
      <c r="C17" s="20">
        <v>1159000</v>
      </c>
      <c r="D17" s="20">
        <v>256702.4</v>
      </c>
      <c r="E17" s="20">
        <f t="shared" si="0"/>
        <v>1415702.4</v>
      </c>
      <c r="F17" s="20">
        <v>1514787.36</v>
      </c>
      <c r="G17" s="20">
        <v>1514787.36</v>
      </c>
      <c r="H17" s="20">
        <f t="shared" si="1"/>
        <v>-99084.960000000196</v>
      </c>
    </row>
    <row r="18" spans="1:8" x14ac:dyDescent="0.25">
      <c r="A18" s="18">
        <v>2500</v>
      </c>
      <c r="B18" s="19" t="s">
        <v>24</v>
      </c>
      <c r="C18" s="20">
        <v>245500</v>
      </c>
      <c r="D18" s="20">
        <v>-194027.61</v>
      </c>
      <c r="E18" s="20">
        <f t="shared" si="0"/>
        <v>51472.390000000014</v>
      </c>
      <c r="F18" s="20">
        <v>169151.58</v>
      </c>
      <c r="G18" s="20">
        <v>169151.58</v>
      </c>
      <c r="H18" s="20">
        <f t="shared" si="1"/>
        <v>-117679.18999999997</v>
      </c>
    </row>
    <row r="19" spans="1:8" x14ac:dyDescent="0.25">
      <c r="A19" s="18">
        <v>2600</v>
      </c>
      <c r="B19" s="19" t="s">
        <v>25</v>
      </c>
      <c r="C19" s="20">
        <v>962049.5</v>
      </c>
      <c r="D19" s="20">
        <v>-355097.43</v>
      </c>
      <c r="E19" s="20">
        <f t="shared" si="0"/>
        <v>606952.07000000007</v>
      </c>
      <c r="F19" s="20">
        <v>841341.76</v>
      </c>
      <c r="G19" s="20">
        <v>839210.68</v>
      </c>
      <c r="H19" s="20">
        <f t="shared" si="1"/>
        <v>-234389.68999999994</v>
      </c>
    </row>
    <row r="20" spans="1:8" x14ac:dyDescent="0.25">
      <c r="A20" s="18">
        <v>2700</v>
      </c>
      <c r="B20" s="19" t="s">
        <v>26</v>
      </c>
      <c r="C20" s="20">
        <v>284000</v>
      </c>
      <c r="D20" s="20">
        <v>-20254.900000000001</v>
      </c>
      <c r="E20" s="20">
        <f t="shared" si="0"/>
        <v>263745.09999999998</v>
      </c>
      <c r="F20" s="20">
        <v>218745.1</v>
      </c>
      <c r="G20" s="20">
        <v>218745.1</v>
      </c>
      <c r="H20" s="20">
        <f t="shared" si="1"/>
        <v>44999.999999999971</v>
      </c>
    </row>
    <row r="21" spans="1:8" x14ac:dyDescent="0.25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5">
      <c r="A22" s="18">
        <v>2900</v>
      </c>
      <c r="B22" s="19" t="s">
        <v>28</v>
      </c>
      <c r="C22" s="20">
        <v>84600</v>
      </c>
      <c r="D22" s="20">
        <v>34065.93</v>
      </c>
      <c r="E22" s="20">
        <f t="shared" si="0"/>
        <v>118665.93</v>
      </c>
      <c r="F22" s="20">
        <v>64340.3</v>
      </c>
      <c r="G22" s="20">
        <v>64340.3</v>
      </c>
      <c r="H22" s="20">
        <f t="shared" si="1"/>
        <v>54325.62999999999</v>
      </c>
    </row>
    <row r="23" spans="1:8" x14ac:dyDescent="0.25">
      <c r="A23" s="15" t="s">
        <v>29</v>
      </c>
      <c r="B23" s="16"/>
      <c r="C23" s="20">
        <f>SUM(C24:C32)</f>
        <v>12784834.17</v>
      </c>
      <c r="D23" s="20">
        <f>SUM(D24:D32)</f>
        <v>3093546.91</v>
      </c>
      <c r="E23" s="20">
        <f t="shared" si="0"/>
        <v>15878381.08</v>
      </c>
      <c r="F23" s="20">
        <f>SUM(F24:F32)</f>
        <v>11723670.98</v>
      </c>
      <c r="G23" s="20">
        <f>SUM(G24:G32)</f>
        <v>11017257.43</v>
      </c>
      <c r="H23" s="20">
        <f t="shared" si="1"/>
        <v>4154710.0999999996</v>
      </c>
    </row>
    <row r="24" spans="1:8" x14ac:dyDescent="0.25">
      <c r="A24" s="18">
        <v>3100</v>
      </c>
      <c r="B24" s="19" t="s">
        <v>30</v>
      </c>
      <c r="C24" s="20">
        <v>7593300</v>
      </c>
      <c r="D24" s="20">
        <v>291061.24</v>
      </c>
      <c r="E24" s="20">
        <f t="shared" si="0"/>
        <v>7884361.2400000002</v>
      </c>
      <c r="F24" s="20">
        <v>5852474.4400000004</v>
      </c>
      <c r="G24" s="20">
        <v>5171411.5599999996</v>
      </c>
      <c r="H24" s="20">
        <f t="shared" si="1"/>
        <v>2031886.7999999998</v>
      </c>
    </row>
    <row r="25" spans="1:8" x14ac:dyDescent="0.25">
      <c r="A25" s="18">
        <v>3200</v>
      </c>
      <c r="B25" s="19" t="s">
        <v>31</v>
      </c>
      <c r="C25" s="20">
        <v>70300</v>
      </c>
      <c r="D25" s="20">
        <v>747523.54</v>
      </c>
      <c r="E25" s="20">
        <f t="shared" si="0"/>
        <v>817823.54</v>
      </c>
      <c r="F25" s="20">
        <v>722590.46</v>
      </c>
      <c r="G25" s="20">
        <v>722590.46</v>
      </c>
      <c r="H25" s="20">
        <f t="shared" si="1"/>
        <v>95233.080000000075</v>
      </c>
    </row>
    <row r="26" spans="1:8" x14ac:dyDescent="0.25">
      <c r="A26" s="18">
        <v>3300</v>
      </c>
      <c r="B26" s="19" t="s">
        <v>32</v>
      </c>
      <c r="C26" s="20">
        <v>554812</v>
      </c>
      <c r="D26" s="20">
        <v>67407</v>
      </c>
      <c r="E26" s="20">
        <f t="shared" si="0"/>
        <v>622219</v>
      </c>
      <c r="F26" s="20">
        <v>482594.76</v>
      </c>
      <c r="G26" s="20">
        <v>471494.76</v>
      </c>
      <c r="H26" s="20">
        <f t="shared" si="1"/>
        <v>139624.24</v>
      </c>
    </row>
    <row r="27" spans="1:8" x14ac:dyDescent="0.25">
      <c r="A27" s="18">
        <v>3400</v>
      </c>
      <c r="B27" s="19" t="s">
        <v>33</v>
      </c>
      <c r="C27" s="20">
        <v>16500</v>
      </c>
      <c r="D27" s="20">
        <v>35960.82</v>
      </c>
      <c r="E27" s="20">
        <f t="shared" si="0"/>
        <v>52460.82</v>
      </c>
      <c r="F27" s="20">
        <v>39277.14</v>
      </c>
      <c r="G27" s="20">
        <v>39277.14</v>
      </c>
      <c r="H27" s="20">
        <f t="shared" si="1"/>
        <v>13183.68</v>
      </c>
    </row>
    <row r="28" spans="1:8" x14ac:dyDescent="0.25">
      <c r="A28" s="18">
        <v>3500</v>
      </c>
      <c r="B28" s="19" t="s">
        <v>34</v>
      </c>
      <c r="C28" s="20">
        <v>2559600</v>
      </c>
      <c r="D28" s="20">
        <v>2169375.5299999998</v>
      </c>
      <c r="E28" s="20">
        <f t="shared" si="0"/>
        <v>4728975.5299999993</v>
      </c>
      <c r="F28" s="20">
        <v>3056546.73</v>
      </c>
      <c r="G28" s="20">
        <v>3050336.06</v>
      </c>
      <c r="H28" s="20">
        <f t="shared" si="1"/>
        <v>1672428.7999999993</v>
      </c>
    </row>
    <row r="29" spans="1:8" x14ac:dyDescent="0.25">
      <c r="A29" s="18">
        <v>3600</v>
      </c>
      <c r="B29" s="19" t="s">
        <v>35</v>
      </c>
      <c r="C29" s="20">
        <v>96000</v>
      </c>
      <c r="D29" s="20">
        <v>-33000</v>
      </c>
      <c r="E29" s="20">
        <f t="shared" si="0"/>
        <v>63000</v>
      </c>
      <c r="F29" s="20">
        <v>49982.99</v>
      </c>
      <c r="G29" s="20">
        <v>41942.99</v>
      </c>
      <c r="H29" s="20">
        <f t="shared" si="1"/>
        <v>13017.010000000002</v>
      </c>
    </row>
    <row r="30" spans="1:8" x14ac:dyDescent="0.25">
      <c r="A30" s="18">
        <v>3700</v>
      </c>
      <c r="B30" s="19" t="s">
        <v>36</v>
      </c>
      <c r="C30" s="20">
        <v>23600</v>
      </c>
      <c r="D30" s="20">
        <v>-100</v>
      </c>
      <c r="E30" s="20">
        <f t="shared" si="0"/>
        <v>23500</v>
      </c>
      <c r="F30" s="20">
        <v>10920.71</v>
      </c>
      <c r="G30" s="20">
        <v>10920.71</v>
      </c>
      <c r="H30" s="20">
        <f t="shared" si="1"/>
        <v>12579.29</v>
      </c>
    </row>
    <row r="31" spans="1:8" x14ac:dyDescent="0.25">
      <c r="A31" s="18">
        <v>3800</v>
      </c>
      <c r="B31" s="19" t="s">
        <v>37</v>
      </c>
      <c r="C31" s="20">
        <v>151100</v>
      </c>
      <c r="D31" s="20">
        <v>-41372.589999999997</v>
      </c>
      <c r="E31" s="20">
        <f t="shared" si="0"/>
        <v>109727.41</v>
      </c>
      <c r="F31" s="20">
        <v>60641.98</v>
      </c>
      <c r="G31" s="20">
        <v>60641.98</v>
      </c>
      <c r="H31" s="20">
        <f t="shared" si="1"/>
        <v>49085.43</v>
      </c>
    </row>
    <row r="32" spans="1:8" x14ac:dyDescent="0.25">
      <c r="A32" s="18">
        <v>3900</v>
      </c>
      <c r="B32" s="19" t="s">
        <v>38</v>
      </c>
      <c r="C32" s="20">
        <v>1719622.17</v>
      </c>
      <c r="D32" s="20">
        <v>-143308.63</v>
      </c>
      <c r="E32" s="20">
        <f t="shared" si="0"/>
        <v>1576313.54</v>
      </c>
      <c r="F32" s="20">
        <v>1448641.77</v>
      </c>
      <c r="G32" s="20">
        <v>1448641.77</v>
      </c>
      <c r="H32" s="20">
        <f t="shared" si="1"/>
        <v>127671.77000000002</v>
      </c>
    </row>
    <row r="33" spans="1:8" x14ac:dyDescent="0.25">
      <c r="A33" s="15" t="s">
        <v>39</v>
      </c>
      <c r="B33" s="16"/>
      <c r="C33" s="20">
        <f>SUM(C34:C42)</f>
        <v>173100</v>
      </c>
      <c r="D33" s="20">
        <f>SUM(D34:D42)</f>
        <v>107500</v>
      </c>
      <c r="E33" s="20">
        <f t="shared" si="0"/>
        <v>280600</v>
      </c>
      <c r="F33" s="20">
        <f>SUM(F34:F42)</f>
        <v>199300</v>
      </c>
      <c r="G33" s="20">
        <f>SUM(G34:G42)</f>
        <v>198500</v>
      </c>
      <c r="H33" s="20">
        <f t="shared" si="1"/>
        <v>81300</v>
      </c>
    </row>
    <row r="34" spans="1:8" x14ac:dyDescent="0.25">
      <c r="A34" s="18">
        <v>4100</v>
      </c>
      <c r="B34" s="19" t="s">
        <v>40</v>
      </c>
      <c r="C34" s="20">
        <v>17500</v>
      </c>
      <c r="D34" s="20">
        <v>6500</v>
      </c>
      <c r="E34" s="20">
        <f t="shared" si="0"/>
        <v>24000</v>
      </c>
      <c r="F34" s="20">
        <v>18000</v>
      </c>
      <c r="G34" s="20">
        <v>18000</v>
      </c>
      <c r="H34" s="20">
        <f t="shared" si="1"/>
        <v>6000</v>
      </c>
    </row>
    <row r="35" spans="1:8" x14ac:dyDescent="0.25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5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5">
      <c r="A37" s="18">
        <v>4400</v>
      </c>
      <c r="B37" s="19" t="s">
        <v>43</v>
      </c>
      <c r="C37" s="20">
        <v>155600</v>
      </c>
      <c r="D37" s="20">
        <v>101000</v>
      </c>
      <c r="E37" s="20">
        <f t="shared" si="0"/>
        <v>256600</v>
      </c>
      <c r="F37" s="20">
        <v>181300</v>
      </c>
      <c r="G37" s="20">
        <v>180500</v>
      </c>
      <c r="H37" s="20">
        <f t="shared" si="1"/>
        <v>75300</v>
      </c>
    </row>
    <row r="38" spans="1:8" x14ac:dyDescent="0.25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5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5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5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5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5">
      <c r="A43" s="15" t="s">
        <v>49</v>
      </c>
      <c r="B43" s="16"/>
      <c r="C43" s="20">
        <f>SUM(C44:C52)</f>
        <v>585000</v>
      </c>
      <c r="D43" s="20">
        <f>SUM(D44:D52)</f>
        <v>1762899.99</v>
      </c>
      <c r="E43" s="20">
        <f t="shared" si="0"/>
        <v>2347899.9900000002</v>
      </c>
      <c r="F43" s="20">
        <f>SUM(F44:F52)</f>
        <v>1787965.39</v>
      </c>
      <c r="G43" s="20">
        <f>SUM(G44:G52)</f>
        <v>1787965.39</v>
      </c>
      <c r="H43" s="20">
        <f t="shared" si="1"/>
        <v>559934.60000000033</v>
      </c>
    </row>
    <row r="44" spans="1:8" x14ac:dyDescent="0.25">
      <c r="A44" s="18">
        <v>5100</v>
      </c>
      <c r="B44" s="19" t="s">
        <v>50</v>
      </c>
      <c r="C44" s="20">
        <v>205000</v>
      </c>
      <c r="D44" s="20">
        <v>431099.99</v>
      </c>
      <c r="E44" s="20">
        <f t="shared" si="0"/>
        <v>636099.99</v>
      </c>
      <c r="F44" s="20">
        <v>280773.13</v>
      </c>
      <c r="G44" s="20">
        <v>280773.13</v>
      </c>
      <c r="H44" s="20">
        <f t="shared" si="1"/>
        <v>355326.86</v>
      </c>
    </row>
    <row r="45" spans="1:8" x14ac:dyDescent="0.25">
      <c r="A45" s="18">
        <v>5200</v>
      </c>
      <c r="B45" s="19" t="s">
        <v>51</v>
      </c>
      <c r="C45" s="20">
        <v>0</v>
      </c>
      <c r="D45" s="20">
        <v>0</v>
      </c>
      <c r="E45" s="20">
        <f t="shared" si="0"/>
        <v>0</v>
      </c>
      <c r="F45" s="20">
        <v>0</v>
      </c>
      <c r="G45" s="20">
        <v>0</v>
      </c>
      <c r="H45" s="20">
        <f t="shared" si="1"/>
        <v>0</v>
      </c>
    </row>
    <row r="46" spans="1:8" x14ac:dyDescent="0.25">
      <c r="A46" s="18">
        <v>5300</v>
      </c>
      <c r="B46" s="19" t="s">
        <v>52</v>
      </c>
      <c r="C46" s="20">
        <v>0</v>
      </c>
      <c r="D46" s="20">
        <v>0</v>
      </c>
      <c r="E46" s="20">
        <f t="shared" si="0"/>
        <v>0</v>
      </c>
      <c r="F46" s="20">
        <v>0</v>
      </c>
      <c r="G46" s="20">
        <v>0</v>
      </c>
      <c r="H46" s="20">
        <f t="shared" si="1"/>
        <v>0</v>
      </c>
    </row>
    <row r="47" spans="1:8" x14ac:dyDescent="0.25">
      <c r="A47" s="18">
        <v>5400</v>
      </c>
      <c r="B47" s="19" t="s">
        <v>53</v>
      </c>
      <c r="C47" s="20">
        <v>0</v>
      </c>
      <c r="D47" s="20">
        <v>1461800</v>
      </c>
      <c r="E47" s="20">
        <f t="shared" si="0"/>
        <v>1461800</v>
      </c>
      <c r="F47" s="20">
        <v>1460947</v>
      </c>
      <c r="G47" s="20">
        <v>1460947</v>
      </c>
      <c r="H47" s="20">
        <f t="shared" si="1"/>
        <v>853</v>
      </c>
    </row>
    <row r="48" spans="1:8" x14ac:dyDescent="0.25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5">
      <c r="A49" s="18">
        <v>5600</v>
      </c>
      <c r="B49" s="19" t="s">
        <v>55</v>
      </c>
      <c r="C49" s="20">
        <v>380000</v>
      </c>
      <c r="D49" s="20">
        <v>-130000</v>
      </c>
      <c r="E49" s="20">
        <f t="shared" si="0"/>
        <v>250000</v>
      </c>
      <c r="F49" s="20">
        <v>46245.26</v>
      </c>
      <c r="G49" s="20">
        <v>46245.26</v>
      </c>
      <c r="H49" s="20">
        <f t="shared" si="1"/>
        <v>203754.74</v>
      </c>
    </row>
    <row r="50" spans="1:8" x14ac:dyDescent="0.25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5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5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5">
      <c r="A53" s="15" t="s">
        <v>59</v>
      </c>
      <c r="B53" s="16"/>
      <c r="C53" s="20">
        <f>SUM(C54:C56)</f>
        <v>8500000</v>
      </c>
      <c r="D53" s="20">
        <f>SUM(D54:D56)</f>
        <v>6003818.6799999997</v>
      </c>
      <c r="E53" s="20">
        <f t="shared" si="0"/>
        <v>14503818.68</v>
      </c>
      <c r="F53" s="20">
        <f>SUM(F54:F56)</f>
        <v>7400585.7300000004</v>
      </c>
      <c r="G53" s="20">
        <f>SUM(G54:G56)</f>
        <v>7400585.7300000004</v>
      </c>
      <c r="H53" s="20">
        <f t="shared" si="1"/>
        <v>7103232.9499999993</v>
      </c>
    </row>
    <row r="54" spans="1:8" x14ac:dyDescent="0.25">
      <c r="A54" s="18">
        <v>6100</v>
      </c>
      <c r="B54" s="19" t="s">
        <v>60</v>
      </c>
      <c r="C54" s="20">
        <v>0</v>
      </c>
      <c r="D54" s="20">
        <v>2253725.09</v>
      </c>
      <c r="E54" s="20">
        <f t="shared" si="0"/>
        <v>2253725.09</v>
      </c>
      <c r="F54" s="20">
        <v>504910.33</v>
      </c>
      <c r="G54" s="20">
        <v>504910.33</v>
      </c>
      <c r="H54" s="20">
        <f t="shared" si="1"/>
        <v>1748814.7599999998</v>
      </c>
    </row>
    <row r="55" spans="1:8" x14ac:dyDescent="0.25">
      <c r="A55" s="18">
        <v>6200</v>
      </c>
      <c r="B55" s="19" t="s">
        <v>61</v>
      </c>
      <c r="C55" s="20">
        <v>8500000</v>
      </c>
      <c r="D55" s="20">
        <v>3750093.59</v>
      </c>
      <c r="E55" s="20">
        <f t="shared" si="0"/>
        <v>12250093.59</v>
      </c>
      <c r="F55" s="20">
        <v>6895675.4000000004</v>
      </c>
      <c r="G55" s="20">
        <v>6895675.4000000004</v>
      </c>
      <c r="H55" s="20">
        <f t="shared" si="1"/>
        <v>5354418.1899999995</v>
      </c>
    </row>
    <row r="56" spans="1:8" x14ac:dyDescent="0.25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5">
      <c r="A57" s="15" t="s">
        <v>63</v>
      </c>
      <c r="B57" s="16"/>
      <c r="C57" s="20">
        <f>SUM(C58:C64)</f>
        <v>0</v>
      </c>
      <c r="D57" s="20">
        <f>SUM(D58:D64)</f>
        <v>0</v>
      </c>
      <c r="E57" s="20">
        <f t="shared" si="0"/>
        <v>0</v>
      </c>
      <c r="F57" s="20">
        <f>SUM(F58:F64)</f>
        <v>0</v>
      </c>
      <c r="G57" s="20">
        <f>SUM(G58:G64)</f>
        <v>0</v>
      </c>
      <c r="H57" s="20">
        <f t="shared" si="1"/>
        <v>0</v>
      </c>
    </row>
    <row r="58" spans="1:8" x14ac:dyDescent="0.25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5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5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5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5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5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5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5">
      <c r="A65" s="15" t="s">
        <v>71</v>
      </c>
      <c r="B65" s="16"/>
      <c r="C65" s="20">
        <f>SUM(C66:C68)</f>
        <v>0</v>
      </c>
      <c r="D65" s="20">
        <f>SUM(D66:D68)</f>
        <v>0</v>
      </c>
      <c r="E65" s="20">
        <f t="shared" si="0"/>
        <v>0</v>
      </c>
      <c r="F65" s="20">
        <f>SUM(F66:F68)</f>
        <v>0</v>
      </c>
      <c r="G65" s="20">
        <f>SUM(G66:G68)</f>
        <v>0</v>
      </c>
      <c r="H65" s="20">
        <f t="shared" si="1"/>
        <v>0</v>
      </c>
    </row>
    <row r="66" spans="1:8" x14ac:dyDescent="0.25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5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5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5">
      <c r="A69" s="15" t="s">
        <v>75</v>
      </c>
      <c r="B69" s="16"/>
      <c r="C69" s="20">
        <f>SUM(C70:C76)</f>
        <v>0</v>
      </c>
      <c r="D69" s="20">
        <f>SUM(D70:D76)</f>
        <v>0</v>
      </c>
      <c r="E69" s="20">
        <f t="shared" si="0"/>
        <v>0</v>
      </c>
      <c r="F69" s="20">
        <f>SUM(F70:F76)</f>
        <v>0</v>
      </c>
      <c r="G69" s="20">
        <f>SUM(G70:G76)</f>
        <v>0</v>
      </c>
      <c r="H69" s="20">
        <f t="shared" si="1"/>
        <v>0</v>
      </c>
    </row>
    <row r="70" spans="1:8" x14ac:dyDescent="0.25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5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5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5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5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5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5">
      <c r="A76" s="18">
        <v>9900</v>
      </c>
      <c r="B76" s="21" t="s">
        <v>82</v>
      </c>
      <c r="C76" s="22">
        <v>0</v>
      </c>
      <c r="D76" s="22">
        <v>0</v>
      </c>
      <c r="E76" s="22">
        <f t="shared" si="2"/>
        <v>0</v>
      </c>
      <c r="F76" s="22">
        <v>0</v>
      </c>
      <c r="G76" s="22">
        <v>0</v>
      </c>
      <c r="H76" s="22">
        <f t="shared" si="3"/>
        <v>0</v>
      </c>
    </row>
    <row r="77" spans="1:8" x14ac:dyDescent="0.25">
      <c r="A77" s="23"/>
      <c r="B77" s="24" t="s">
        <v>83</v>
      </c>
      <c r="C77" s="25">
        <f t="shared" ref="C77:H77" si="4">SUM(C5+C13+C23+C33+C43+C53+C57+C65+C69)</f>
        <v>33379269.649999999</v>
      </c>
      <c r="D77" s="25">
        <f t="shared" si="4"/>
        <v>11204599.16</v>
      </c>
      <c r="E77" s="25">
        <f t="shared" si="4"/>
        <v>44583868.810000002</v>
      </c>
      <c r="F77" s="25">
        <f t="shared" si="4"/>
        <v>39001909.689999998</v>
      </c>
      <c r="G77" s="25">
        <f t="shared" si="4"/>
        <v>38292088.329999998</v>
      </c>
      <c r="H77" s="25">
        <f t="shared" si="4"/>
        <v>5581959.1200000001</v>
      </c>
    </row>
  </sheetData>
  <mergeCells count="4">
    <mergeCell ref="A1:H1"/>
    <mergeCell ref="A2:B4"/>
    <mergeCell ref="C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SAPAM-E2</dc:creator>
  <cp:lastModifiedBy>SAPAM-E2</cp:lastModifiedBy>
  <dcterms:created xsi:type="dcterms:W3CDTF">2018-11-05T21:02:42Z</dcterms:created>
  <dcterms:modified xsi:type="dcterms:W3CDTF">2018-11-05T21:03:20Z</dcterms:modified>
</cp:coreProperties>
</file>