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0393AAB9-4F39-438D-AAD8-094B32D28127}" xr6:coauthVersionLast="45" xr6:coauthVersionMax="45" xr10:uidLastSave="{00000000-0000-0000-0000-000000000000}"/>
  <bookViews>
    <workbookView xWindow="-120" yWindow="-120" windowWidth="29040" windowHeight="1584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<sst xmlns="http://schemas.openxmlformats.org/spreadsheetml/2006/main" count="917" uniqueCount="654">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</sst>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2020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13355772.24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13355772.24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8169338.6799999997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128370.19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0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128370.19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8040968.4899999993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2020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abSelected="1" topLeftCell="A106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2020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10190789.970000001</v>
      </c>
      <c r="D16" s="79">
        <v>10190789.970000001</v>
      </c>
      <c r="E16" s="79">
        <v>10230434.130000001</v>
      </c>
      <c r="F16" s="79">
        <v>10058014.560000001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172574.65</v>
      </c>
      <c r="D20" s="79">
        <v>172574.65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117526.95</v>
      </c>
      <c r="D22" s="79">
        <v>117526.95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1055991.72</v>
      </c>
      <c r="D25" s="79">
        <v>1055991.72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33168040.329999998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11217313.49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22087653.880000003</v>
      </c>
      <c r="D60" s="79">
        <f t="shared" ref="D60:E60" si="0">SUM(D61:D68)</f>
        <v>0</v>
      </c>
      <c r="E60" s="79">
        <f t="shared" si="0"/>
        <v>-7023706.8000000007</v>
      </c>
    </row>
    <row r="61" spans="1:9" x14ac:dyDescent="0.2">
      <c r="A61" s="77">
        <v>1241</v>
      </c>
      <c r="B61" s="75" t="s">
        <v>293</v>
      </c>
      <c r="C61" s="79">
        <v>2473060.85</v>
      </c>
      <c r="D61" s="79">
        <v>0</v>
      </c>
      <c r="E61" s="79">
        <v>-1414274.75</v>
      </c>
    </row>
    <row r="62" spans="1:9" x14ac:dyDescent="0.2">
      <c r="A62" s="77">
        <v>1242</v>
      </c>
      <c r="B62" s="75" t="s">
        <v>294</v>
      </c>
      <c r="C62" s="79">
        <v>146568.26</v>
      </c>
      <c r="D62" s="79">
        <v>0</v>
      </c>
      <c r="E62" s="79">
        <v>-5508.24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0</v>
      </c>
      <c r="E64" s="79">
        <v>-4870489.3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0</v>
      </c>
      <c r="E65" s="79">
        <v>-7475.94</v>
      </c>
    </row>
    <row r="66" spans="1:9" x14ac:dyDescent="0.2">
      <c r="A66" s="77">
        <v>1246</v>
      </c>
      <c r="B66" s="75" t="s">
        <v>298</v>
      </c>
      <c r="C66" s="79">
        <v>12553554.6</v>
      </c>
      <c r="D66" s="79">
        <v>0</v>
      </c>
      <c r="E66" s="79">
        <v>-725958.57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13049128.41</v>
      </c>
      <c r="D101" s="79">
        <f>SUM(D102:D110)</f>
        <v>13049128.41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391976.27</v>
      </c>
      <c r="D102" s="79">
        <f>C102</f>
        <v>391976.27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2834596.73</v>
      </c>
      <c r="D103" s="79">
        <f t="shared" ref="D103:D110" si="1">C103</f>
        <v>2834596.73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-70773.42</v>
      </c>
      <c r="D104" s="79">
        <f t="shared" si="1"/>
        <v>-70773.42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10578145.4</v>
      </c>
      <c r="D108" s="79">
        <f t="shared" si="1"/>
        <v>10578145.4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-684816.57</v>
      </c>
      <c r="D110" s="79">
        <f t="shared" si="1"/>
        <v>-684816.57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2020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12710823.24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23.31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23.31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12710799.93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12710799.93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8040968.4900000002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7949468.4900000002</v>
      </c>
      <c r="D100" s="112">
        <f>C100/$C$99</f>
        <v>0.98862077371478418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3836581.9499999997</v>
      </c>
      <c r="D101" s="112">
        <f t="shared" ref="D101:D164" si="0">C101/$C$99</f>
        <v>0.47712933520026762</v>
      </c>
      <c r="E101" s="111"/>
    </row>
    <row r="102" spans="1:5" x14ac:dyDescent="0.2">
      <c r="A102" s="109">
        <v>5111</v>
      </c>
      <c r="B102" s="106" t="s">
        <v>418</v>
      </c>
      <c r="C102" s="110">
        <v>3372496.59</v>
      </c>
      <c r="D102" s="112">
        <f t="shared" si="0"/>
        <v>0.41941422780031312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119698.99</v>
      </c>
      <c r="D104" s="112">
        <f t="shared" si="0"/>
        <v>1.4886140910620582E-2</v>
      </c>
      <c r="E104" s="111"/>
    </row>
    <row r="105" spans="1:5" x14ac:dyDescent="0.2">
      <c r="A105" s="109">
        <v>5114</v>
      </c>
      <c r="B105" s="106" t="s">
        <v>421</v>
      </c>
      <c r="C105" s="110">
        <v>135944.01</v>
      </c>
      <c r="D105" s="112">
        <f t="shared" si="0"/>
        <v>1.6906422425241964E-2</v>
      </c>
      <c r="E105" s="111"/>
    </row>
    <row r="106" spans="1:5" x14ac:dyDescent="0.2">
      <c r="A106" s="109">
        <v>5115</v>
      </c>
      <c r="B106" s="106" t="s">
        <v>422</v>
      </c>
      <c r="C106" s="110">
        <v>208442.36</v>
      </c>
      <c r="D106" s="112">
        <f t="shared" si="0"/>
        <v>2.592254406409196E-2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654343.92000000004</v>
      </c>
      <c r="D108" s="112">
        <f t="shared" si="0"/>
        <v>8.1376257202569885E-2</v>
      </c>
      <c r="E108" s="111"/>
    </row>
    <row r="109" spans="1:5" x14ac:dyDescent="0.2">
      <c r="A109" s="109">
        <v>5121</v>
      </c>
      <c r="B109" s="106" t="s">
        <v>425</v>
      </c>
      <c r="C109" s="110">
        <v>32572.93</v>
      </c>
      <c r="D109" s="112">
        <f t="shared" si="0"/>
        <v>4.0508714889890083E-3</v>
      </c>
      <c r="E109" s="111"/>
    </row>
    <row r="110" spans="1:5" x14ac:dyDescent="0.2">
      <c r="A110" s="109">
        <v>5122</v>
      </c>
      <c r="B110" s="106" t="s">
        <v>426</v>
      </c>
      <c r="C110" s="110">
        <v>9068.43</v>
      </c>
      <c r="D110" s="112">
        <f t="shared" si="0"/>
        <v>1.1277783281053498E-3</v>
      </c>
      <c r="E110" s="111"/>
    </row>
    <row r="111" spans="1:5" x14ac:dyDescent="0.2">
      <c r="A111" s="109">
        <v>5123</v>
      </c>
      <c r="B111" s="106" t="s">
        <v>427</v>
      </c>
      <c r="C111" s="110">
        <v>38800</v>
      </c>
      <c r="D111" s="112">
        <f t="shared" si="0"/>
        <v>4.8252893974466997E-3</v>
      </c>
      <c r="E111" s="111"/>
    </row>
    <row r="112" spans="1:5" x14ac:dyDescent="0.2">
      <c r="A112" s="109">
        <v>5124</v>
      </c>
      <c r="B112" s="106" t="s">
        <v>428</v>
      </c>
      <c r="C112" s="110">
        <v>142772.72</v>
      </c>
      <c r="D112" s="112">
        <f t="shared" si="0"/>
        <v>1.7755662166510987E-2</v>
      </c>
      <c r="E112" s="111"/>
    </row>
    <row r="113" spans="1:5" x14ac:dyDescent="0.2">
      <c r="A113" s="109">
        <v>5125</v>
      </c>
      <c r="B113" s="106" t="s">
        <v>429</v>
      </c>
      <c r="C113" s="110">
        <v>64580</v>
      </c>
      <c r="D113" s="112">
        <f t="shared" si="0"/>
        <v>8.0313708579151516E-3</v>
      </c>
      <c r="E113" s="111"/>
    </row>
    <row r="114" spans="1:5" x14ac:dyDescent="0.2">
      <c r="A114" s="109">
        <v>5126</v>
      </c>
      <c r="B114" s="106" t="s">
        <v>430</v>
      </c>
      <c r="C114" s="110">
        <v>238145.43</v>
      </c>
      <c r="D114" s="112">
        <f t="shared" si="0"/>
        <v>2.9616510784262504E-2</v>
      </c>
      <c r="E114" s="111"/>
    </row>
    <row r="115" spans="1:5" x14ac:dyDescent="0.2">
      <c r="A115" s="109">
        <v>5127</v>
      </c>
      <c r="B115" s="106" t="s">
        <v>431</v>
      </c>
      <c r="C115" s="110">
        <v>94953.74</v>
      </c>
      <c r="D115" s="112">
        <f t="shared" si="0"/>
        <v>1.1808744197678109E-2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33450.67</v>
      </c>
      <c r="D117" s="112">
        <f t="shared" si="0"/>
        <v>4.1600299816620719E-3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3458542.6199999996</v>
      </c>
      <c r="D118" s="112">
        <f t="shared" si="0"/>
        <v>0.43011518131194659</v>
      </c>
      <c r="E118" s="111"/>
    </row>
    <row r="119" spans="1:5" x14ac:dyDescent="0.2">
      <c r="A119" s="109">
        <v>5131</v>
      </c>
      <c r="B119" s="106" t="s">
        <v>435</v>
      </c>
      <c r="C119" s="110">
        <v>1870910.51</v>
      </c>
      <c r="D119" s="112">
        <f t="shared" si="0"/>
        <v>0.23267228472872675</v>
      </c>
      <c r="E119" s="111"/>
    </row>
    <row r="120" spans="1:5" x14ac:dyDescent="0.2">
      <c r="A120" s="109">
        <v>5132</v>
      </c>
      <c r="B120" s="106" t="s">
        <v>436</v>
      </c>
      <c r="C120" s="110">
        <v>11840</v>
      </c>
      <c r="D120" s="112">
        <f t="shared" si="0"/>
        <v>1.4724594449940444E-3</v>
      </c>
      <c r="E120" s="111"/>
    </row>
    <row r="121" spans="1:5" x14ac:dyDescent="0.2">
      <c r="A121" s="109">
        <v>5133</v>
      </c>
      <c r="B121" s="106" t="s">
        <v>437</v>
      </c>
      <c r="C121" s="110">
        <v>177121.3</v>
      </c>
      <c r="D121" s="112">
        <f t="shared" si="0"/>
        <v>2.2027359045154023E-2</v>
      </c>
      <c r="E121" s="111"/>
    </row>
    <row r="122" spans="1:5" x14ac:dyDescent="0.2">
      <c r="A122" s="109">
        <v>5134</v>
      </c>
      <c r="B122" s="106" t="s">
        <v>438</v>
      </c>
      <c r="C122" s="110">
        <v>9739.44</v>
      </c>
      <c r="D122" s="112">
        <f t="shared" si="0"/>
        <v>1.2112272311615537E-3</v>
      </c>
      <c r="E122" s="111"/>
    </row>
    <row r="123" spans="1:5" x14ac:dyDescent="0.2">
      <c r="A123" s="109">
        <v>5135</v>
      </c>
      <c r="B123" s="106" t="s">
        <v>439</v>
      </c>
      <c r="C123" s="110">
        <v>1316278.52</v>
      </c>
      <c r="D123" s="112">
        <f t="shared" si="0"/>
        <v>0.16369651511966066</v>
      </c>
      <c r="E123" s="111"/>
    </row>
    <row r="124" spans="1:5" x14ac:dyDescent="0.2">
      <c r="A124" s="109">
        <v>5136</v>
      </c>
      <c r="B124" s="106" t="s">
        <v>440</v>
      </c>
      <c r="C124" s="110">
        <v>2100</v>
      </c>
      <c r="D124" s="112">
        <f t="shared" si="0"/>
        <v>2.6116257048036261E-4</v>
      </c>
      <c r="E124" s="111"/>
    </row>
    <row r="125" spans="1:5" x14ac:dyDescent="0.2">
      <c r="A125" s="109">
        <v>5137</v>
      </c>
      <c r="B125" s="106" t="s">
        <v>441</v>
      </c>
      <c r="C125" s="110">
        <v>2487.5700000000002</v>
      </c>
      <c r="D125" s="112">
        <f t="shared" si="0"/>
        <v>3.0936198830944553E-4</v>
      </c>
      <c r="E125" s="111"/>
    </row>
    <row r="126" spans="1:5" x14ac:dyDescent="0.2">
      <c r="A126" s="109">
        <v>5138</v>
      </c>
      <c r="B126" s="106" t="s">
        <v>442</v>
      </c>
      <c r="C126" s="110">
        <v>12460.46</v>
      </c>
      <c r="D126" s="112">
        <f t="shared" si="0"/>
        <v>1.5496217918893995E-3</v>
      </c>
      <c r="E126" s="111"/>
    </row>
    <row r="127" spans="1:5" x14ac:dyDescent="0.2">
      <c r="A127" s="109">
        <v>5139</v>
      </c>
      <c r="B127" s="106" t="s">
        <v>443</v>
      </c>
      <c r="C127" s="110">
        <v>55604.82</v>
      </c>
      <c r="D127" s="112">
        <f t="shared" si="0"/>
        <v>6.9151893915704171E-3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91500</v>
      </c>
      <c r="D128" s="112">
        <f t="shared" si="0"/>
        <v>1.13792262852158E-2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6000</v>
      </c>
      <c r="D129" s="112">
        <f t="shared" si="0"/>
        <v>7.4617877280103607E-4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6000</v>
      </c>
      <c r="D131" s="112">
        <f t="shared" si="0"/>
        <v>7.4617877280103607E-4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85500</v>
      </c>
      <c r="D138" s="112">
        <f t="shared" si="0"/>
        <v>1.0633047512414763E-2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85500</v>
      </c>
      <c r="D140" s="112">
        <f t="shared" si="0"/>
        <v>1.0633047512414763E-2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2020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5314803.75</v>
      </c>
    </row>
    <row r="15" spans="1:5" x14ac:dyDescent="0.2">
      <c r="A15" s="88">
        <v>3220</v>
      </c>
      <c r="B15" s="84" t="s">
        <v>529</v>
      </c>
      <c r="C15" s="89">
        <v>27515382.079999998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2020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6363845.1799999997</v>
      </c>
      <c r="D10" s="89">
        <v>3050354.04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6558224.4499999993</v>
      </c>
      <c r="D15" s="89">
        <f>SUM(D8:D14)</f>
        <v>3244733.31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33168040.329999998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11217313.49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22087653.880000003</v>
      </c>
    </row>
    <row r="29" spans="1:5" x14ac:dyDescent="0.2">
      <c r="A29" s="88">
        <v>1241</v>
      </c>
      <c r="B29" s="84" t="s">
        <v>293</v>
      </c>
      <c r="C29" s="89">
        <v>2473060.85</v>
      </c>
    </row>
    <row r="30" spans="1:5" x14ac:dyDescent="0.2">
      <c r="A30" s="88">
        <v>1242</v>
      </c>
      <c r="B30" s="84" t="s">
        <v>294</v>
      </c>
      <c r="C30" s="89">
        <v>146568.26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12553554.6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2020-04-21T19:47:30Z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