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1ER INFORME TRIMSTRAL 2020\"/>
    </mc:Choice>
  </mc:AlternateContent>
  <xr:revisionPtr revIDLastSave="0" documentId="8_{0393AAB9-4F39-438D-AAD8-094B32D28127}" xr6:coauthVersionLast="45" xr6:coauthVersionMax="45" xr10:uidLastSave="{00000000-0000-0000-0000-000000000000}"/>
  <bookViews>
    <workbookView xWindow="-120" yWindow="-120" windowWidth="29040" windowHeight="15840" tabRatio="863" activeTab="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14" i="59" l="1"/>
  <c r="D113" i="59"/>
  <c r="D112" i="59"/>
  <c r="D110" i="59"/>
  <c r="D109" i="59"/>
  <c r="D108" i="59"/>
  <c r="D107" i="59"/>
  <c r="D106" i="59"/>
  <c r="D105" i="59"/>
  <c r="D104" i="59"/>
  <c r="D103" i="59"/>
  <c r="D102" i="59"/>
  <c r="C209" i="60" l="1"/>
  <c r="C207" i="60"/>
  <c r="D15" i="62" l="1"/>
  <c r="C15" i="62"/>
  <c r="C39" i="59"/>
  <c r="C30" i="59"/>
  <c r="C9" i="60" l="1"/>
  <c r="C79" i="62" l="1"/>
  <c r="C78" i="62" s="1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219" i="60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58" i="60" s="1"/>
  <c r="C46" i="60"/>
  <c r="C37" i="60"/>
  <c r="C34" i="60"/>
  <c r="C28" i="60"/>
  <c r="C25" i="60"/>
  <c r="C19" i="60"/>
  <c r="C99" i="60" l="1"/>
  <c r="D46" i="62"/>
  <c r="C46" i="62"/>
  <c r="C73" i="60"/>
  <c r="C137" i="59" l="1"/>
  <c r="C125" i="59"/>
  <c r="C118" i="59"/>
  <c r="G111" i="59"/>
  <c r="F111" i="59"/>
  <c r="E111" i="59"/>
  <c r="D111" i="59"/>
  <c r="C111" i="59"/>
  <c r="G101" i="59"/>
  <c r="F101" i="59"/>
  <c r="E101" i="59"/>
  <c r="D101" i="59"/>
  <c r="C101" i="59"/>
  <c r="C94" i="59"/>
  <c r="C88" i="59"/>
  <c r="E78" i="59"/>
  <c r="D78" i="59"/>
  <c r="C78" i="59"/>
  <c r="E72" i="59"/>
  <c r="D72" i="59"/>
  <c r="C72" i="59"/>
  <c r="E60" i="59"/>
  <c r="D60" i="59"/>
  <c r="C60" i="59"/>
  <c r="E52" i="59"/>
  <c r="D52" i="59"/>
  <c r="C52" i="59"/>
  <c r="C30" i="64" l="1"/>
  <c r="C7" i="64"/>
  <c r="C39" i="64" s="1"/>
  <c r="C15" i="63"/>
  <c r="C7" i="63"/>
  <c r="C20" i="63" l="1"/>
  <c r="H3" i="65"/>
  <c r="H2" i="65"/>
  <c r="H1" i="65"/>
  <c r="E3" i="60"/>
  <c r="E2" i="60"/>
  <c r="H3" i="59"/>
  <c r="H2" i="59"/>
  <c r="E3" i="62" l="1"/>
  <c r="E2" i="62"/>
  <c r="E3" i="6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<sst xmlns="http://schemas.openxmlformats.org/spreadsheetml/2006/main" count="917" uniqueCount="654">
  <si>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</si>
  <si>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</si>
  <si>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</si>
  <si>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</si>
  <si>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</si>
  <si>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</si>
  <si>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</si>
  <si>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</si>
  <si>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</si>
  <si>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</si>
  <si>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</si>
  <si>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</si>
  <si>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</si>
  <si>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</si>
  <si>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</si>
  <si>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</si>
  <si>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</si>
  <si>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</si>
  <si>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</si>
  <si>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</si>
  <si>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</si>
  <si>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</si>
  <si>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</si>
  <si>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</si>
  <si>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</si>
  <si>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</si>
  <si>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</si>
  <si>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</si>
  <si>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</si>
  <si>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</si>
  <si>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</si>
  <si>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</si>
  <si>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</si>
  <si>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</si>
  <si>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</si>
  <si>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</si>
  <si>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</si>
  <si>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</si>
  <si>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</si>
  <si>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</si>
  <si>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</si>
  <si>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</si>
  <si>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</si>
  <si>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</si>
  <si>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</si>
  <si>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</si>
  <si>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</si>
  <si>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</si>
  <si>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</si>
  <si>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</si>
  <si>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</si>
  <si>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</si>
  <si>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</si>
  <si>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</si>
  <si>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</si>
  <si>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</si>
  <si>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</si>
  <si>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</si>
  <si>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</si>
  <si>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</si>
  <si>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</si>
  <si>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</si>
  <si>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</si>
  <si>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</si>
  <si>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</si>
  <si>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</si>
  <si>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</si>
  <si>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</si>
  <si>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</si>
  <si>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</si>
  <si>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</si>
  <si>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</si>
  <si>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</si>
  <si>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</si>
  <si>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</si>
  <si>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</si>
  <si>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</si>
  <si>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</si>
  <si>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</si>
  <si>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</si>
  <si>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</si>
  <si>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</si>
  <si>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</si>
  <si>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</si>
  <si>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</si>
  <si>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</si>
  <si>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</si>
  <si>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</si>
  <si>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</si>
  <si>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</si>
  <si>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</si>
  <si>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</si>
  <si>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</si>
  <si>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</si>
  <si>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</si>
  <si>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</si>
  <si>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</si>
  <si>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</si>
  <si>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</si>
  <si>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</si>
  <si>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</si>
  <si>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</si>
  <si>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</si>
  <si>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</si>
  <si>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</si>
  <si>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</si>
  <si>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</si>
  <si>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</si>
  <si>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</si>
  <si>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</si>
  <si>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</si>
  <si>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</si>
  <si>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</si>
  <si>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</si>
  <si>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</si>
  <si>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</si>
  <si>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</si>
  <si>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</si>
  <si>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</si>
  <si>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</si>
  <si>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</si>
  <si>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</si>
  <si>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</si>
  <si>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</si>
  <si>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</si>
  <si>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</si>
  <si>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</si>
  <si>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</si>
  <si>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</si>
  <si>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</si>
  <si>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</si>
  <si>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</si>
  <si>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</si>
  <si>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</si>
  <si>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</si>
  <si>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</si>
  <si>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</si>
  <si>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</si>
  <si>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</si>
  <si>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</si>
  <si>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</si>
  <si>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</si>
  <si>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</si>
  <si>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</si>
  <si>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</si>
  <si>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</si>
  <si>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</si>
  <si>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</si>
  <si>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</si>
  <si>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</si>
  <si>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</si>
  <si>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</si>
  <si>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</si>
  <si>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</si>
  <si>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</si>
  <si>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</si>
  <si>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</si>
  <si>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</si>
  <si>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</si>
  <si>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</si>
  <si>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</si>
  <si>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</si>
  <si>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</si>
  <si>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</si>
  <si>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</si>
  <si>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</si>
  <si>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</si>
  <si>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</si>
  <si>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</si>
  <si>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</si>
  <si>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</si>
  <si>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</si>
  <si>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</si>
  <si>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</si>
  <si>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</si>
  <si>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</si>
  <si>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</si>
  <si>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</si>
  <si>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</si>
  <si>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</si>
  <si>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</si>
  <si>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</si>
  <si>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</si>
  <si>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</si>
  <si>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</si>
  <si>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</si>
  <si>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</si>
  <si>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</si>
  <si>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</si>
  <si>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</si>
  <si>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</si>
  <si>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</si>
  <si>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</si>
  <si>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</si>
  <si>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</si>
  <si>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</si>
  <si>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</si>
  <si>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</si>
  <si>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</si>
  <si>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</si>
  <si>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</si>
  <si>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</si>
  <si>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</si>
  <si>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</si>
  <si>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</si>
  <si>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</si>
  <si>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</si>
  <si>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</si>
  <si>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</si>
  <si>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</si>
  <si>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</si>
  <si>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</si>
  <si>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</si>
  <si>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</si>
  <si>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</si>
  <si>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</si>
  <si>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</si>
  <si>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</si>
  <si>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</si>
  <si>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</si>
  <si>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</si>
  <si>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</si>
  <si>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</si>
  <si>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</si>
  <si>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</si>
  <si>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</si>
  <si>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</si>
  <si>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</si>
  <si>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</si>
  <si>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</si>
  <si>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</si>
  <si>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</si>
  <si>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</si>
  <si>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</si>
  <si>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</si>
  <si>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</si>
  <si>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</si>
  <si>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</si>
  <si>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</si>
  <si>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</si>
  <si>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</si>
  <si>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</si>
  <si>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</si>
  <si>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</si>
  <si>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</si>
  <si>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</si>
  <si>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</si>
  <si>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</si>
  <si>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</si>
  <si>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</si>
  <si>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</si>
  <si>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</si>
  <si>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</si>
  <si>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</si>
  <si>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</si>
  <si>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</si>
  <si>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</si>
  <si>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</si>
  <si>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</si>
  <si>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</si>
  <si>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</si>
  <si>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</si>
  <si>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</si>
  <si>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</si>
  <si>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</si>
  <si>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</si>
  <si>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</si>
  <si>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</si>
  <si>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</si>
  <si>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</si>
  <si>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</si>
  <si>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</si>
  <si>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</si>
  <si>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</si>
  <si>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</si>
  <si>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</si>
  <si>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</si>
  <si>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</si>
  <si>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</si>
  <si>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</si>
  <si>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</si>
  <si>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</si>
  <si>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</si>
  <si>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</si>
  <si>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</si>
  <si>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</si>
  <si>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</si>
  <si>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</si>
  <si>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</si>
  <si>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</si>
  <si>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</si>
  <si>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</si>
  <si>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</si>
  <si>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</si>
  <si>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</si>
  <si>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</si>
  <si>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</si>
  <si>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</si>
  <si>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</si>
  <si>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</si>
  <si>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</si>
  <si>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</si>
  <si>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</si>
  <si>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</si>
  <si>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</si>
  <si>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</si>
  <si>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</si>
  <si>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</si>
  <si>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</si>
  <si>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</si>
  <si>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</si>
  <si>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</si>
  <si>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</si>
  <si>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</si>
  <si>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</si>
  <si>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</si>
  <si>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</si>
  <si>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</si>
  <si>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</si>
  <si>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</si>
  <si>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</si>
  <si>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</si>
  <si>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</si>
  <si>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</si>
  <si>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</si>
  <si>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</si>
  <si>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</si>
  <si>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</si>
  <si>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</si>
  <si>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</si>
  <si>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</si>
  <si>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</si>
  <si>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</si>
  <si>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</si>
  <si>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</si>
  <si>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</si>
  <si>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</si>
  <si>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</si>
  <si>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</si>
  <si>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</si>
  <si>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</si>
  <si>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</si>
  <si>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</si>
  <si>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</si>
  <si>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</si>
  <si>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</si>
  <si>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</si>
  <si>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</si>
  <si>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</si>
  <si>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</si>
  <si>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</si>
  <si>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</si>
  <si>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</si>
  <si>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</si>
  <si>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</si>
  <si>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</si>
  <si>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</si>
  <si>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</si>
  <si>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</si>
  <si>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</si>
  <si>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</si>
  <si>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</si>
  <si>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</si>
  <si>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</si>
  <si>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</si>
  <si>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</si>
  <si>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</si>
  <si>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</si>
  <si>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</si>
  <si>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</si>
  <si>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</si>
  <si>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</si>
  <si>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</si>
  <si>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</si>
  <si>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</si>
  <si>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</si>
  <si>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</si>
  <si>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</si>
  <si>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</si>
  <si>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</si>
  <si>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</si>
  <si>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</si>
  <si>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</si>
  <si>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</si>
  <si>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</si>
  <si>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</si>
  <si>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</si>
  <si>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</si>
  <si>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</si>
  <si>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</si>
  <si>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</si>
  <si>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</si>
  <si>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</si>
  <si>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</si>
  <si>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</si>
  <si>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</si>
  <si>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</si>
  <si>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</si>
  <si>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</si>
  <si>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</si>
  <si>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</si>
  <si>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</si>
  <si>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</si>
  <si>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</si>
  <si>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</si>
  <si>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</si>
  <si>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</si>
  <si>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</si>
  <si>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</si>
  <si>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</si>
  <si>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</si>
  <si>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</si>
  <si>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</si>
  <si>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</si>
  <si>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</si>
  <si>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</si>
  <si>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</si>
  <si>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</si>
  <si>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</si>
  <si>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</si>
  <si>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</si>
  <si>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</si>
  <si>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</si>
  <si>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</si>
  <si>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</si>
  <si>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</si>
  <si>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</si>
  <si>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</si>
  <si>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</si>
  <si>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</si>
  <si>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</si>
  <si>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</si>
  <si>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</si>
  <si>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</si>
  <si>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</si>
  <si>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</si>
  <si>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</si>
  <si>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</si>
  <si>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</si>
  <si>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</si>
  <si>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</si>
  <si>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</si>
  <si>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</si>
  <si>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</si>
  <si>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</si>
  <si>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</si>
  <si>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</si>
  <si>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</si>
  <si>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</si>
  <si>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</si>
  <si>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</si>
  <si>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</si>
  <si>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</si>
  <si>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</si>
  <si>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</si>
  <si>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</si>
  <si>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</si>
  <si>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</si>
  <si>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</si>
  <si>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</si>
  <si>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</si>
  <si>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</si>
  <si>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</si>
  <si>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</si>
  <si>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</si>
  <si>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</si>
  <si>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</si>
  <si>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</si>
  <si>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</si>
  <si>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</si>
  <si>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</si>
  <si>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</si>
  <si>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</si>
  <si>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</si>
  <si>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</si>
  <si>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</si>
  <si>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</si>
  <si>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</si>
  <si>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</si>
  <si>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</si>
  <si>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</si>
  <si>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</si>
  <si>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</si>
  <si>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</si>
  <si>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</si>
  <si>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</si>
  <si>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</si>
  <si>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</si>
  <si>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</si>
  <si>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</si>
  <si>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</si>
  <si>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</si>
  <si>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</si>
  <si>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</si>
  <si>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</si>
  <si>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</si>
  <si>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</si>
  <si>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</si>
  <si>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</si>
  <si>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</si>
  <si>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</si>
  <si>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</si>
  <si>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</si>
  <si>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</si>
  <si>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</si>
  <si>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</si>
  <si>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</si>
  <si>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</si>
  <si>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</si>
  <si>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</si>
  <si>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</si>
  <si>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</si>
  <si>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</si>
  <si>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</si>
  <si>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</si>
  <si>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</si>
  <si>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</si>
  <si>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</si>
  <si>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</si>
  <si>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</si>
  <si>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</si>
  <si>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</si>
  <si>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</si>
  <si>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</si>
  <si>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</si>
  <si>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</si>
  <si>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</si>
  <si>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</si>
  <si>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</si>
  <si>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</si>
  <si>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</si>
  <si>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</si>
  <si>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</si>
  <si>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</si>
  <si>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</si>
  <si>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</si>
  <si>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</si>
  <si>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</si>
  <si>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</si>
  <si>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</si>
  <si>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</si>
  <si>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</si>
  <si>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</si>
  <si>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</si>
  <si>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</si>
  <si>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</si>
  <si>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</si>
  <si>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</si>
  <si>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</si>
  <si>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</si>
  <si>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</si>
  <si>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</si>
  <si>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</si>
  <si>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</si>
  <si>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</si>
  <si>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</si>
  <si>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</si>
  <si>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</si>
  <si>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</si>
  <si>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</si>
  <si>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</si>
  <si>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</si>
  <si>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</si>
  <si>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</si>
  <si>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</si>
  <si>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</si>
  <si>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</si>
  <si>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</si>
  <si>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</si>
  <si>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</si>
  <si>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</si>
  <si>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</si>
  <si>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</si>
  <si>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</si>
  <si>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</si>
  <si>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</si>
  <si>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</si>
  <si>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</si>
  <si>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</si>
  <si>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</si>
  <si>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</si>
  <si>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</si>
  <si>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</si>
  <si>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</si>
  <si>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</si>
  <si>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</si>
  <si>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</si>
  <si>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</si>
  <si>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</si>
  <si>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</si>
  <si>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</si>
  <si>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</si>
  <si>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</si>
  <si>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</si>
  <si>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</si>
  <si>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</si>
  <si>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</si>
  <si>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</si>
  <si>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</si>
  <si>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</si>
  <si>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</si>
  <si>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</si>
  <si>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</si>
  <si>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</si>
  <si>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</si>
  <si>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</si>
  <si>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</si>
  <si>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</si>
  <si>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</si>
  <si>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</si>
  <si>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</si>
  <si>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</si>
  <si>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</si>
  <si>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</si>
  <si>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</si>
  <si>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</si>
  <si>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</si>
  <si>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</si>
  <si>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</si>
  <si>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</si>
  <si>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</si>
  <si>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</si>
  <si>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</si>
  <si>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</si>
  <si>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</si>
  <si>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</si>
  <si>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</si>
  <si>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</si>
  <si>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</si>
  <si>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</si>
  <si>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</si>
  <si>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</si>
  <si>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</si>
  <si>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</si>
  <si>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</si>
  <si>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</si>
  <si>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</si>
  <si>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</si>
  <si>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</si>
  <si>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</si>
  <si>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</si>
  <si>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</si>
  <si>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</si>
  <si>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</si>
  <si>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</si>
  <si>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</si>
  <si>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</si>
  <si>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</si>
  <si>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</si>
  <si>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</si>
  <si>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</si>
  <si>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</si>
  <si>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SISTEMA DE AGUA POTABLE Y ALCANTARILLADO MUNICIPAL DE VALLE DE SANTIAGO</t>
  </si>
  <si>
    <t>Correspondiente del 1 de Enero al AL 31 DE MARZO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</si>
</sst>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92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0"/>
  <sheetViews>
    <sheetView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65" t="s">
        <v>652</v>
      </c>
      <c r="B1" s="165"/>
      <c r="C1" s="72"/>
      <c r="D1" s="69" t="s">
        <v>244</v>
      </c>
      <c r="E1" s="70">
        <v>2020</v>
      </c>
    </row>
    <row r="2" spans="1:5" ht="18.95" customHeight="1" x14ac:dyDescent="0.2">
      <c r="A2" s="166" t="s">
        <v>557</v>
      </c>
      <c r="B2" s="166"/>
      <c r="C2" s="91"/>
      <c r="D2" s="69" t="s">
        <v>246</v>
      </c>
      <c r="E2" s="72" t="s">
        <v>247</v>
      </c>
    </row>
    <row r="3" spans="1:5" ht="18.95" customHeight="1" x14ac:dyDescent="0.2">
      <c r="A3" s="167" t="s">
        <v>653</v>
      </c>
      <c r="B3" s="167"/>
      <c r="C3" s="72"/>
      <c r="D3" s="69" t="s">
        <v>248</v>
      </c>
      <c r="E3" s="70">
        <v>1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2" x14ac:dyDescent="0.2">
      <c r="A33" s="39"/>
      <c r="B33" s="41"/>
    </row>
    <row r="34" spans="1:2" x14ac:dyDescent="0.2">
      <c r="A34" s="100" t="s">
        <v>86</v>
      </c>
      <c r="B34" s="101" t="s">
        <v>81</v>
      </c>
    </row>
    <row r="35" spans="1:2" x14ac:dyDescent="0.2">
      <c r="A35" s="100" t="s">
        <v>87</v>
      </c>
      <c r="B35" s="101" t="s">
        <v>82</v>
      </c>
    </row>
    <row r="36" spans="1:2" x14ac:dyDescent="0.2">
      <c r="A36" s="39"/>
      <c r="B36" s="42"/>
    </row>
    <row r="37" spans="1:2" x14ac:dyDescent="0.2">
      <c r="A37" s="39"/>
      <c r="B37" s="40" t="s">
        <v>84</v>
      </c>
    </row>
    <row r="38" spans="1:2" x14ac:dyDescent="0.2">
      <c r="A38" s="39" t="s">
        <v>85</v>
      </c>
      <c r="B38" s="101" t="s">
        <v>33</v>
      </c>
    </row>
    <row r="39" spans="1:2" x14ac:dyDescent="0.2">
      <c r="A39" s="39"/>
      <c r="B39" s="101" t="s">
        <v>34</v>
      </c>
    </row>
    <row r="40" spans="1:2" ht="12" thickBot="1" x14ac:dyDescent="0.25">
      <c r="A40" s="43"/>
      <c r="B40" s="44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abSelected="1" topLeftCell="A106" zoomScale="106" zoomScaleNormal="106" workbookViewId="0">
      <selection activeCell="A116" sqref="A116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68" t="s">
        <v>652</v>
      </c>
      <c r="B1" s="169"/>
      <c r="C1" s="169"/>
      <c r="D1" s="169"/>
      <c r="E1" s="169"/>
      <c r="F1" s="169"/>
      <c r="G1" s="69" t="s">
        <v>244</v>
      </c>
      <c r="H1" s="80">
        <v>2020</v>
      </c>
    </row>
    <row r="2" spans="1:8" s="71" customFormat="1" ht="18.95" customHeight="1" x14ac:dyDescent="0.25">
      <c r="A2" s="168" t="s">
        <v>245</v>
      </c>
      <c r="B2" s="169"/>
      <c r="C2" s="169"/>
      <c r="D2" s="169"/>
      <c r="E2" s="169"/>
      <c r="F2" s="169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68" t="s">
        <v>653</v>
      </c>
      <c r="B3" s="169"/>
      <c r="C3" s="169"/>
      <c r="D3" s="169"/>
      <c r="E3" s="169"/>
      <c r="F3" s="169"/>
      <c r="G3" s="69" t="s">
        <v>248</v>
      </c>
      <c r="H3" s="80">
        <f>'Notas a los Edos Financieros'!E3</f>
        <v>1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1114</v>
      </c>
      <c r="B8" s="75" t="s">
        <v>250</v>
      </c>
      <c r="C8" s="79">
        <v>0</v>
      </c>
    </row>
    <row r="9" spans="1:8" x14ac:dyDescent="0.2">
      <c r="A9" s="77">
        <v>1115</v>
      </c>
      <c r="B9" s="75" t="s">
        <v>251</v>
      </c>
      <c r="C9" s="79">
        <v>0</v>
      </c>
    </row>
    <row r="10" spans="1:8" x14ac:dyDescent="0.2">
      <c r="A10" s="77">
        <v>1121</v>
      </c>
      <c r="B10" s="75" t="s">
        <v>252</v>
      </c>
      <c r="C10" s="79">
        <v>0</v>
      </c>
    </row>
    <row r="11" spans="1:8" x14ac:dyDescent="0.2">
      <c r="A11" s="77">
        <v>1211</v>
      </c>
      <c r="B11" s="75" t="s">
        <v>253</v>
      </c>
      <c r="C11" s="79">
        <v>0</v>
      </c>
    </row>
    <row r="13" spans="1:8" x14ac:dyDescent="0.2">
      <c r="A13" s="74" t="s">
        <v>199</v>
      </c>
      <c r="B13" s="74"/>
      <c r="C13" s="74"/>
      <c r="D13" s="74"/>
      <c r="E13" s="74"/>
      <c r="F13" s="74"/>
      <c r="G13" s="74"/>
      <c r="H13" s="74"/>
    </row>
    <row r="14" spans="1:8" x14ac:dyDescent="0.2">
      <c r="A14" s="76" t="s">
        <v>190</v>
      </c>
      <c r="B14" s="76" t="s">
        <v>187</v>
      </c>
      <c r="C14" s="76" t="s">
        <v>188</v>
      </c>
      <c r="D14" s="76">
        <v>2018</v>
      </c>
      <c r="E14" s="76">
        <f>D14-1</f>
        <v>2017</v>
      </c>
      <c r="F14" s="76">
        <f>E14-1</f>
        <v>2016</v>
      </c>
      <c r="G14" s="76">
        <f>F14-1</f>
        <v>2015</v>
      </c>
      <c r="H14" s="76" t="s">
        <v>233</v>
      </c>
    </row>
    <row r="15" spans="1:8" x14ac:dyDescent="0.2">
      <c r="A15" s="77">
        <v>1122</v>
      </c>
      <c r="B15" s="75" t="s">
        <v>254</v>
      </c>
      <c r="C15" s="79">
        <v>27407.34</v>
      </c>
      <c r="D15" s="79">
        <v>27407.34</v>
      </c>
      <c r="E15" s="79">
        <v>27407.34</v>
      </c>
      <c r="F15" s="79">
        <v>27407.34</v>
      </c>
      <c r="G15" s="79">
        <v>27407.34</v>
      </c>
    </row>
    <row r="16" spans="1:8" x14ac:dyDescent="0.2">
      <c r="A16" s="77">
        <v>1124</v>
      </c>
      <c r="B16" s="75" t="s">
        <v>255</v>
      </c>
      <c r="C16" s="79">
        <v>10190789.970000001</v>
      </c>
      <c r="D16" s="79">
        <v>10190789.970000001</v>
      </c>
      <c r="E16" s="79">
        <v>10230434.130000001</v>
      </c>
      <c r="F16" s="79">
        <v>10058014.560000001</v>
      </c>
      <c r="G16" s="79">
        <v>9566010.2400000002</v>
      </c>
    </row>
    <row r="18" spans="1:8" x14ac:dyDescent="0.2">
      <c r="A18" s="74" t="s">
        <v>200</v>
      </c>
      <c r="B18" s="74"/>
      <c r="C18" s="74"/>
      <c r="D18" s="74"/>
      <c r="E18" s="74"/>
      <c r="F18" s="74"/>
      <c r="G18" s="74"/>
      <c r="H18" s="74"/>
    </row>
    <row r="19" spans="1:8" x14ac:dyDescent="0.2">
      <c r="A19" s="76" t="s">
        <v>190</v>
      </c>
      <c r="B19" s="76" t="s">
        <v>187</v>
      </c>
      <c r="C19" s="76" t="s">
        <v>188</v>
      </c>
      <c r="D19" s="76" t="s">
        <v>256</v>
      </c>
      <c r="E19" s="76" t="s">
        <v>257</v>
      </c>
      <c r="F19" s="76" t="s">
        <v>258</v>
      </c>
      <c r="G19" s="76" t="s">
        <v>259</v>
      </c>
      <c r="H19" s="76" t="s">
        <v>260</v>
      </c>
    </row>
    <row r="20" spans="1:8" x14ac:dyDescent="0.2">
      <c r="A20" s="77">
        <v>1123</v>
      </c>
      <c r="B20" s="75" t="s">
        <v>261</v>
      </c>
      <c r="C20" s="79">
        <v>172574.65</v>
      </c>
      <c r="D20" s="79">
        <v>172574.65</v>
      </c>
      <c r="E20" s="79">
        <v>0</v>
      </c>
      <c r="F20" s="79">
        <v>0</v>
      </c>
      <c r="G20" s="79">
        <v>0</v>
      </c>
    </row>
    <row r="21" spans="1:8" x14ac:dyDescent="0.2">
      <c r="A21" s="77">
        <v>1125</v>
      </c>
      <c r="B21" s="75" t="s">
        <v>262</v>
      </c>
      <c r="C21" s="79">
        <v>31219.73</v>
      </c>
      <c r="D21" s="79">
        <v>31219.73</v>
      </c>
      <c r="E21" s="79">
        <v>0</v>
      </c>
      <c r="F21" s="79">
        <v>0</v>
      </c>
      <c r="G21" s="79">
        <v>0</v>
      </c>
    </row>
    <row r="22" spans="1:8" x14ac:dyDescent="0.2">
      <c r="A22" s="77">
        <v>1131</v>
      </c>
      <c r="B22" s="75" t="s">
        <v>263</v>
      </c>
      <c r="C22" s="79">
        <v>117526.95</v>
      </c>
      <c r="D22" s="79">
        <v>117526.95</v>
      </c>
      <c r="E22" s="79">
        <v>0</v>
      </c>
      <c r="F22" s="79">
        <v>0</v>
      </c>
      <c r="G22" s="79">
        <v>0</v>
      </c>
    </row>
    <row r="23" spans="1:8" x14ac:dyDescent="0.2">
      <c r="A23" s="77">
        <v>1132</v>
      </c>
      <c r="B23" s="75" t="s">
        <v>264</v>
      </c>
      <c r="C23" s="79">
        <v>309704.62</v>
      </c>
      <c r="D23" s="79">
        <v>309704.62</v>
      </c>
      <c r="E23" s="79">
        <v>0</v>
      </c>
      <c r="F23" s="79">
        <v>0</v>
      </c>
      <c r="G23" s="79">
        <v>0</v>
      </c>
    </row>
    <row r="24" spans="1:8" x14ac:dyDescent="0.2">
      <c r="A24" s="77">
        <v>1133</v>
      </c>
      <c r="B24" s="75" t="s">
        <v>265</v>
      </c>
      <c r="C24" s="79">
        <v>-0.94</v>
      </c>
      <c r="D24" s="79">
        <v>-0.94</v>
      </c>
      <c r="E24" s="79">
        <v>0</v>
      </c>
      <c r="F24" s="79">
        <v>0</v>
      </c>
      <c r="G24" s="79">
        <v>0</v>
      </c>
    </row>
    <row r="25" spans="1:8" x14ac:dyDescent="0.2">
      <c r="A25" s="77">
        <v>1134</v>
      </c>
      <c r="B25" s="75" t="s">
        <v>266</v>
      </c>
      <c r="C25" s="79">
        <v>1055991.72</v>
      </c>
      <c r="D25" s="79">
        <v>1055991.72</v>
      </c>
      <c r="E25" s="79">
        <v>0</v>
      </c>
      <c r="F25" s="79">
        <v>0</v>
      </c>
      <c r="G25" s="79">
        <v>0</v>
      </c>
    </row>
    <row r="26" spans="1:8" x14ac:dyDescent="0.2">
      <c r="A26" s="77">
        <v>1139</v>
      </c>
      <c r="B26" s="75" t="s">
        <v>267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8" spans="1:8" x14ac:dyDescent="0.2">
      <c r="A28" s="74" t="s">
        <v>268</v>
      </c>
      <c r="B28" s="74"/>
      <c r="C28" s="74"/>
      <c r="D28" s="74"/>
      <c r="E28" s="74"/>
      <c r="F28" s="74"/>
      <c r="G28" s="74"/>
      <c r="H28" s="74"/>
    </row>
    <row r="29" spans="1:8" x14ac:dyDescent="0.2">
      <c r="A29" s="76" t="s">
        <v>190</v>
      </c>
      <c r="B29" s="76" t="s">
        <v>187</v>
      </c>
      <c r="C29" s="76" t="s">
        <v>188</v>
      </c>
      <c r="D29" s="76" t="s">
        <v>203</v>
      </c>
      <c r="E29" s="76" t="s">
        <v>202</v>
      </c>
      <c r="F29" s="76" t="s">
        <v>269</v>
      </c>
      <c r="G29" s="76" t="s">
        <v>205</v>
      </c>
      <c r="H29" s="76"/>
    </row>
    <row r="30" spans="1:8" x14ac:dyDescent="0.2">
      <c r="A30" s="77">
        <v>1140</v>
      </c>
      <c r="B30" s="75" t="s">
        <v>270</v>
      </c>
      <c r="C30" s="79">
        <f>SUM(C31:C35)</f>
        <v>0</v>
      </c>
    </row>
    <row r="31" spans="1:8" x14ac:dyDescent="0.2">
      <c r="A31" s="77">
        <v>1141</v>
      </c>
      <c r="B31" s="75" t="s">
        <v>271</v>
      </c>
      <c r="C31" s="79">
        <v>0</v>
      </c>
    </row>
    <row r="32" spans="1:8" x14ac:dyDescent="0.2">
      <c r="A32" s="77">
        <v>1142</v>
      </c>
      <c r="B32" s="75" t="s">
        <v>272</v>
      </c>
      <c r="C32" s="79">
        <v>0</v>
      </c>
    </row>
    <row r="33" spans="1:8" x14ac:dyDescent="0.2">
      <c r="A33" s="77">
        <v>1143</v>
      </c>
      <c r="B33" s="75" t="s">
        <v>273</v>
      </c>
      <c r="C33" s="79">
        <v>0</v>
      </c>
    </row>
    <row r="34" spans="1:8" x14ac:dyDescent="0.2">
      <c r="A34" s="77">
        <v>1144</v>
      </c>
      <c r="B34" s="75" t="s">
        <v>274</v>
      </c>
      <c r="C34" s="79">
        <v>0</v>
      </c>
    </row>
    <row r="35" spans="1:8" x14ac:dyDescent="0.2">
      <c r="A35" s="77">
        <v>1145</v>
      </c>
      <c r="B35" s="75" t="s">
        <v>275</v>
      </c>
      <c r="C35" s="79">
        <v>0</v>
      </c>
    </row>
    <row r="37" spans="1:8" x14ac:dyDescent="0.2">
      <c r="A37" s="74" t="s">
        <v>276</v>
      </c>
      <c r="B37" s="74"/>
      <c r="C37" s="74"/>
      <c r="D37" s="74"/>
      <c r="E37" s="74"/>
      <c r="F37" s="74"/>
      <c r="G37" s="74"/>
      <c r="H37" s="74"/>
    </row>
    <row r="38" spans="1:8" x14ac:dyDescent="0.2">
      <c r="A38" s="76" t="s">
        <v>190</v>
      </c>
      <c r="B38" s="76" t="s">
        <v>187</v>
      </c>
      <c r="C38" s="76" t="s">
        <v>188</v>
      </c>
      <c r="D38" s="76" t="s">
        <v>201</v>
      </c>
      <c r="E38" s="76" t="s">
        <v>204</v>
      </c>
      <c r="F38" s="76" t="s">
        <v>277</v>
      </c>
      <c r="G38" s="76"/>
      <c r="H38" s="76"/>
    </row>
    <row r="39" spans="1:8" x14ac:dyDescent="0.2">
      <c r="A39" s="77">
        <v>1150</v>
      </c>
      <c r="B39" s="75" t="s">
        <v>278</v>
      </c>
      <c r="C39" s="79">
        <f>C40</f>
        <v>275407.78000000003</v>
      </c>
    </row>
    <row r="40" spans="1:8" x14ac:dyDescent="0.2">
      <c r="A40" s="77">
        <v>1151</v>
      </c>
      <c r="B40" s="75" t="s">
        <v>279</v>
      </c>
      <c r="C40" s="79">
        <v>275407.78000000003</v>
      </c>
    </row>
    <row r="42" spans="1:8" x14ac:dyDescent="0.2">
      <c r="A42" s="74" t="s">
        <v>206</v>
      </c>
      <c r="B42" s="74"/>
      <c r="C42" s="74"/>
      <c r="D42" s="74"/>
      <c r="E42" s="74"/>
      <c r="F42" s="74"/>
      <c r="G42" s="74"/>
      <c r="H42" s="74"/>
    </row>
    <row r="43" spans="1:8" x14ac:dyDescent="0.2">
      <c r="A43" s="76" t="s">
        <v>190</v>
      </c>
      <c r="B43" s="76" t="s">
        <v>187</v>
      </c>
      <c r="C43" s="76" t="s">
        <v>188</v>
      </c>
      <c r="D43" s="76" t="s">
        <v>189</v>
      </c>
      <c r="E43" s="76" t="s">
        <v>260</v>
      </c>
      <c r="F43" s="76"/>
      <c r="G43" s="76"/>
      <c r="H43" s="76"/>
    </row>
    <row r="44" spans="1:8" x14ac:dyDescent="0.2">
      <c r="A44" s="77">
        <v>1213</v>
      </c>
      <c r="B44" s="75" t="s">
        <v>280</v>
      </c>
      <c r="C44" s="79">
        <v>0</v>
      </c>
    </row>
    <row r="46" spans="1:8" x14ac:dyDescent="0.2">
      <c r="A46" s="74" t="s">
        <v>207</v>
      </c>
      <c r="B46" s="74"/>
      <c r="C46" s="74"/>
      <c r="D46" s="74"/>
      <c r="E46" s="74"/>
      <c r="F46" s="74"/>
      <c r="G46" s="74"/>
      <c r="H46" s="74"/>
    </row>
    <row r="47" spans="1:8" x14ac:dyDescent="0.2">
      <c r="A47" s="76" t="s">
        <v>190</v>
      </c>
      <c r="B47" s="76" t="s">
        <v>187</v>
      </c>
      <c r="C47" s="76" t="s">
        <v>188</v>
      </c>
      <c r="D47" s="76"/>
      <c r="E47" s="76"/>
      <c r="F47" s="76"/>
      <c r="G47" s="76"/>
      <c r="H47" s="76"/>
    </row>
    <row r="48" spans="1:8" x14ac:dyDescent="0.2">
      <c r="A48" s="77">
        <v>1214</v>
      </c>
      <c r="B48" s="75" t="s">
        <v>281</v>
      </c>
      <c r="C48" s="79">
        <v>0</v>
      </c>
    </row>
    <row r="50" spans="1:9" x14ac:dyDescent="0.2">
      <c r="A50" s="74" t="s">
        <v>211</v>
      </c>
      <c r="B50" s="74"/>
      <c r="C50" s="74"/>
      <c r="D50" s="74"/>
      <c r="E50" s="74"/>
      <c r="F50" s="74"/>
      <c r="G50" s="74"/>
      <c r="H50" s="74"/>
      <c r="I50" s="74"/>
    </row>
    <row r="51" spans="1:9" x14ac:dyDescent="0.2">
      <c r="A51" s="76" t="s">
        <v>190</v>
      </c>
      <c r="B51" s="76" t="s">
        <v>187</v>
      </c>
      <c r="C51" s="76" t="s">
        <v>188</v>
      </c>
      <c r="D51" s="76" t="s">
        <v>208</v>
      </c>
      <c r="E51" s="76" t="s">
        <v>209</v>
      </c>
      <c r="F51" s="76" t="s">
        <v>201</v>
      </c>
      <c r="G51" s="76" t="s">
        <v>282</v>
      </c>
      <c r="H51" s="76" t="s">
        <v>210</v>
      </c>
      <c r="I51" s="76" t="s">
        <v>283</v>
      </c>
    </row>
    <row r="52" spans="1:9" x14ac:dyDescent="0.2">
      <c r="A52" s="77">
        <v>1230</v>
      </c>
      <c r="B52" s="75" t="s">
        <v>284</v>
      </c>
      <c r="C52" s="79">
        <f>SUM(C53:C59)</f>
        <v>33168040.329999998</v>
      </c>
      <c r="D52" s="79">
        <f>SUM(D53:D59)</f>
        <v>0</v>
      </c>
      <c r="E52" s="79">
        <f>SUM(E53:E59)</f>
        <v>0</v>
      </c>
    </row>
    <row r="53" spans="1:9" x14ac:dyDescent="0.2">
      <c r="A53" s="77">
        <v>1231</v>
      </c>
      <c r="B53" s="75" t="s">
        <v>285</v>
      </c>
      <c r="C53" s="79">
        <v>0</v>
      </c>
      <c r="D53" s="79">
        <v>0</v>
      </c>
      <c r="E53" s="79">
        <v>0</v>
      </c>
    </row>
    <row r="54" spans="1:9" x14ac:dyDescent="0.2">
      <c r="A54" s="77">
        <v>1232</v>
      </c>
      <c r="B54" s="75" t="s">
        <v>286</v>
      </c>
      <c r="C54" s="79">
        <v>0</v>
      </c>
      <c r="D54" s="79">
        <v>0</v>
      </c>
      <c r="E54" s="79">
        <v>0</v>
      </c>
    </row>
    <row r="55" spans="1:9" x14ac:dyDescent="0.2">
      <c r="A55" s="77">
        <v>1233</v>
      </c>
      <c r="B55" s="75" t="s">
        <v>287</v>
      </c>
      <c r="C55" s="79">
        <v>204807.97</v>
      </c>
      <c r="D55" s="79">
        <v>0</v>
      </c>
      <c r="E55" s="79">
        <v>0</v>
      </c>
    </row>
    <row r="56" spans="1:9" x14ac:dyDescent="0.2">
      <c r="A56" s="77">
        <v>1234</v>
      </c>
      <c r="B56" s="75" t="s">
        <v>288</v>
      </c>
      <c r="C56" s="79">
        <v>2450469.17</v>
      </c>
      <c r="D56" s="79">
        <v>0</v>
      </c>
      <c r="E56" s="79">
        <v>0</v>
      </c>
    </row>
    <row r="57" spans="1:9" x14ac:dyDescent="0.2">
      <c r="A57" s="77">
        <v>1235</v>
      </c>
      <c r="B57" s="75" t="s">
        <v>289</v>
      </c>
      <c r="C57" s="79">
        <v>19295449.699999999</v>
      </c>
      <c r="D57" s="79">
        <v>0</v>
      </c>
      <c r="E57" s="79">
        <v>0</v>
      </c>
    </row>
    <row r="58" spans="1:9" x14ac:dyDescent="0.2">
      <c r="A58" s="77">
        <v>1236</v>
      </c>
      <c r="B58" s="75" t="s">
        <v>290</v>
      </c>
      <c r="C58" s="79">
        <v>11217313.49</v>
      </c>
      <c r="D58" s="79">
        <v>0</v>
      </c>
      <c r="E58" s="79">
        <v>0</v>
      </c>
    </row>
    <row r="59" spans="1:9" x14ac:dyDescent="0.2">
      <c r="A59" s="77">
        <v>1239</v>
      </c>
      <c r="B59" s="75" t="s">
        <v>291</v>
      </c>
      <c r="C59" s="79">
        <v>0</v>
      </c>
      <c r="D59" s="79">
        <v>0</v>
      </c>
      <c r="E59" s="79">
        <v>0</v>
      </c>
    </row>
    <row r="60" spans="1:9" x14ac:dyDescent="0.2">
      <c r="A60" s="77">
        <v>1240</v>
      </c>
      <c r="B60" s="75" t="s">
        <v>292</v>
      </c>
      <c r="C60" s="79">
        <f>SUM(C61:C68)</f>
        <v>22087653.880000003</v>
      </c>
      <c r="D60" s="79">
        <f t="shared" ref="D60:E60" si="0">SUM(D61:D68)</f>
        <v>0</v>
      </c>
      <c r="E60" s="79">
        <f t="shared" si="0"/>
        <v>-7023706.8000000007</v>
      </c>
    </row>
    <row r="61" spans="1:9" x14ac:dyDescent="0.2">
      <c r="A61" s="77">
        <v>1241</v>
      </c>
      <c r="B61" s="75" t="s">
        <v>293</v>
      </c>
      <c r="C61" s="79">
        <v>2473060.85</v>
      </c>
      <c r="D61" s="79">
        <v>0</v>
      </c>
      <c r="E61" s="79">
        <v>-1414274.75</v>
      </c>
    </row>
    <row r="62" spans="1:9" x14ac:dyDescent="0.2">
      <c r="A62" s="77">
        <v>1242</v>
      </c>
      <c r="B62" s="75" t="s">
        <v>294</v>
      </c>
      <c r="C62" s="79">
        <v>146568.26</v>
      </c>
      <c r="D62" s="79">
        <v>0</v>
      </c>
      <c r="E62" s="79">
        <v>-5508.24</v>
      </c>
    </row>
    <row r="63" spans="1:9" x14ac:dyDescent="0.2">
      <c r="A63" s="77">
        <v>1243</v>
      </c>
      <c r="B63" s="75" t="s">
        <v>295</v>
      </c>
      <c r="C63" s="79">
        <v>0</v>
      </c>
      <c r="D63" s="79">
        <v>0</v>
      </c>
      <c r="E63" s="79">
        <v>0</v>
      </c>
    </row>
    <row r="64" spans="1:9" x14ac:dyDescent="0.2">
      <c r="A64" s="77">
        <v>1244</v>
      </c>
      <c r="B64" s="75" t="s">
        <v>296</v>
      </c>
      <c r="C64" s="79">
        <v>6830920.0099999998</v>
      </c>
      <c r="D64" s="79">
        <v>0</v>
      </c>
      <c r="E64" s="79">
        <v>-4870489.3</v>
      </c>
    </row>
    <row r="65" spans="1:9" x14ac:dyDescent="0.2">
      <c r="A65" s="77">
        <v>1245</v>
      </c>
      <c r="B65" s="75" t="s">
        <v>297</v>
      </c>
      <c r="C65" s="79">
        <v>83550.16</v>
      </c>
      <c r="D65" s="79">
        <v>0</v>
      </c>
      <c r="E65" s="79">
        <v>-7475.94</v>
      </c>
    </row>
    <row r="66" spans="1:9" x14ac:dyDescent="0.2">
      <c r="A66" s="77">
        <v>1246</v>
      </c>
      <c r="B66" s="75" t="s">
        <v>298</v>
      </c>
      <c r="C66" s="79">
        <v>12553554.6</v>
      </c>
      <c r="D66" s="79">
        <v>0</v>
      </c>
      <c r="E66" s="79">
        <v>-725958.57</v>
      </c>
    </row>
    <row r="67" spans="1:9" x14ac:dyDescent="0.2">
      <c r="A67" s="77">
        <v>1247</v>
      </c>
      <c r="B67" s="75" t="s">
        <v>299</v>
      </c>
      <c r="C67" s="79">
        <v>0</v>
      </c>
      <c r="D67" s="79">
        <v>0</v>
      </c>
      <c r="E67" s="79">
        <v>0</v>
      </c>
    </row>
    <row r="68" spans="1:9" x14ac:dyDescent="0.2">
      <c r="A68" s="77">
        <v>1248</v>
      </c>
      <c r="B68" s="75" t="s">
        <v>300</v>
      </c>
      <c r="C68" s="79">
        <v>0</v>
      </c>
      <c r="D68" s="79">
        <v>0</v>
      </c>
      <c r="E68" s="79">
        <v>0</v>
      </c>
    </row>
    <row r="70" spans="1:9" x14ac:dyDescent="0.2">
      <c r="A70" s="74" t="s">
        <v>212</v>
      </c>
      <c r="B70" s="74"/>
      <c r="C70" s="74"/>
      <c r="D70" s="74"/>
      <c r="E70" s="74"/>
      <c r="F70" s="74"/>
      <c r="G70" s="74"/>
      <c r="H70" s="74"/>
      <c r="I70" s="74"/>
    </row>
    <row r="71" spans="1:9" x14ac:dyDescent="0.2">
      <c r="A71" s="76" t="s">
        <v>190</v>
      </c>
      <c r="B71" s="76" t="s">
        <v>187</v>
      </c>
      <c r="C71" s="76" t="s">
        <v>188</v>
      </c>
      <c r="D71" s="76" t="s">
        <v>213</v>
      </c>
      <c r="E71" s="76" t="s">
        <v>301</v>
      </c>
      <c r="F71" s="76" t="s">
        <v>201</v>
      </c>
      <c r="G71" s="76" t="s">
        <v>282</v>
      </c>
      <c r="H71" s="76" t="s">
        <v>210</v>
      </c>
      <c r="I71" s="76" t="s">
        <v>283</v>
      </c>
    </row>
    <row r="72" spans="1:9" x14ac:dyDescent="0.2">
      <c r="A72" s="77">
        <v>1250</v>
      </c>
      <c r="B72" s="75" t="s">
        <v>302</v>
      </c>
      <c r="C72" s="79">
        <f>SUM(C73:C77)</f>
        <v>1134149.58</v>
      </c>
      <c r="D72" s="79">
        <f>SUM(D73:D77)</f>
        <v>0</v>
      </c>
      <c r="E72" s="79">
        <f>SUM(E73:E77)</f>
        <v>0</v>
      </c>
    </row>
    <row r="73" spans="1:9" x14ac:dyDescent="0.2">
      <c r="A73" s="77">
        <v>1251</v>
      </c>
      <c r="B73" s="75" t="s">
        <v>303</v>
      </c>
      <c r="C73" s="79">
        <v>1134149.58</v>
      </c>
      <c r="D73" s="79">
        <v>0</v>
      </c>
      <c r="E73" s="79">
        <v>0</v>
      </c>
    </row>
    <row r="74" spans="1:9" x14ac:dyDescent="0.2">
      <c r="A74" s="77">
        <v>1252</v>
      </c>
      <c r="B74" s="75" t="s">
        <v>304</v>
      </c>
      <c r="C74" s="79">
        <v>0</v>
      </c>
      <c r="D74" s="79">
        <v>0</v>
      </c>
      <c r="E74" s="79">
        <v>0</v>
      </c>
    </row>
    <row r="75" spans="1:9" x14ac:dyDescent="0.2">
      <c r="A75" s="77">
        <v>1253</v>
      </c>
      <c r="B75" s="75" t="s">
        <v>305</v>
      </c>
      <c r="C75" s="79">
        <v>0</v>
      </c>
      <c r="D75" s="79">
        <v>0</v>
      </c>
      <c r="E75" s="79">
        <v>0</v>
      </c>
    </row>
    <row r="76" spans="1:9" x14ac:dyDescent="0.2">
      <c r="A76" s="77">
        <v>1254</v>
      </c>
      <c r="B76" s="75" t="s">
        <v>306</v>
      </c>
      <c r="C76" s="79">
        <v>0</v>
      </c>
      <c r="D76" s="79">
        <v>0</v>
      </c>
      <c r="E76" s="79">
        <v>0</v>
      </c>
    </row>
    <row r="77" spans="1:9" x14ac:dyDescent="0.2">
      <c r="A77" s="77">
        <v>1259</v>
      </c>
      <c r="B77" s="75" t="s">
        <v>307</v>
      </c>
      <c r="C77" s="79">
        <v>0</v>
      </c>
      <c r="D77" s="79">
        <v>0</v>
      </c>
      <c r="E77" s="79">
        <v>0</v>
      </c>
    </row>
    <row r="78" spans="1:9" x14ac:dyDescent="0.2">
      <c r="A78" s="77">
        <v>1270</v>
      </c>
      <c r="B78" s="75" t="s">
        <v>308</v>
      </c>
      <c r="C78" s="79">
        <f>SUM(C79:C84)</f>
        <v>1201990.03</v>
      </c>
      <c r="D78" s="79">
        <f>SUM(D79:D84)</f>
        <v>0</v>
      </c>
      <c r="E78" s="79">
        <f>SUM(E79:E84)</f>
        <v>0</v>
      </c>
    </row>
    <row r="79" spans="1:9" x14ac:dyDescent="0.2">
      <c r="A79" s="77">
        <v>1271</v>
      </c>
      <c r="B79" s="75" t="s">
        <v>309</v>
      </c>
      <c r="C79" s="79">
        <v>1201990.03</v>
      </c>
      <c r="D79" s="79">
        <v>0</v>
      </c>
      <c r="E79" s="79">
        <v>0</v>
      </c>
    </row>
    <row r="80" spans="1:9" x14ac:dyDescent="0.2">
      <c r="A80" s="77">
        <v>1272</v>
      </c>
      <c r="B80" s="75" t="s">
        <v>310</v>
      </c>
      <c r="C80" s="79">
        <v>0</v>
      </c>
      <c r="D80" s="79">
        <v>0</v>
      </c>
      <c r="E80" s="79">
        <v>0</v>
      </c>
    </row>
    <row r="81" spans="1:8" x14ac:dyDescent="0.2">
      <c r="A81" s="77">
        <v>1273</v>
      </c>
      <c r="B81" s="75" t="s">
        <v>311</v>
      </c>
      <c r="C81" s="79">
        <v>0</v>
      </c>
      <c r="D81" s="79">
        <v>0</v>
      </c>
      <c r="E81" s="79">
        <v>0</v>
      </c>
    </row>
    <row r="82" spans="1:8" x14ac:dyDescent="0.2">
      <c r="A82" s="77">
        <v>1274</v>
      </c>
      <c r="B82" s="75" t="s">
        <v>312</v>
      </c>
      <c r="C82" s="79">
        <v>0</v>
      </c>
      <c r="D82" s="79">
        <v>0</v>
      </c>
      <c r="E82" s="79">
        <v>0</v>
      </c>
    </row>
    <row r="83" spans="1:8" x14ac:dyDescent="0.2">
      <c r="A83" s="77">
        <v>1275</v>
      </c>
      <c r="B83" s="75" t="s">
        <v>313</v>
      </c>
      <c r="C83" s="79">
        <v>0</v>
      </c>
      <c r="D83" s="79">
        <v>0</v>
      </c>
      <c r="E83" s="79">
        <v>0</v>
      </c>
    </row>
    <row r="84" spans="1:8" x14ac:dyDescent="0.2">
      <c r="A84" s="77">
        <v>1279</v>
      </c>
      <c r="B84" s="75" t="s">
        <v>314</v>
      </c>
      <c r="C84" s="79">
        <v>0</v>
      </c>
      <c r="D84" s="79">
        <v>0</v>
      </c>
      <c r="E84" s="79">
        <v>0</v>
      </c>
    </row>
    <row r="86" spans="1:8" x14ac:dyDescent="0.2">
      <c r="A86" s="74" t="s">
        <v>214</v>
      </c>
      <c r="B86" s="74"/>
      <c r="C86" s="74"/>
      <c r="D86" s="74"/>
      <c r="E86" s="74"/>
      <c r="F86" s="74"/>
      <c r="G86" s="74"/>
      <c r="H86" s="74"/>
    </row>
    <row r="87" spans="1:8" x14ac:dyDescent="0.2">
      <c r="A87" s="76" t="s">
        <v>190</v>
      </c>
      <c r="B87" s="76" t="s">
        <v>187</v>
      </c>
      <c r="C87" s="76" t="s">
        <v>188</v>
      </c>
      <c r="D87" s="76" t="s">
        <v>315</v>
      </c>
      <c r="E87" s="76"/>
      <c r="F87" s="76"/>
      <c r="G87" s="76"/>
      <c r="H87" s="76"/>
    </row>
    <row r="88" spans="1:8" x14ac:dyDescent="0.2">
      <c r="A88" s="77">
        <v>1160</v>
      </c>
      <c r="B88" s="75" t="s">
        <v>316</v>
      </c>
      <c r="C88" s="79">
        <f>SUM(C89:C90)</f>
        <v>0</v>
      </c>
    </row>
    <row r="89" spans="1:8" x14ac:dyDescent="0.2">
      <c r="A89" s="77">
        <v>1161</v>
      </c>
      <c r="B89" s="75" t="s">
        <v>317</v>
      </c>
      <c r="C89" s="79">
        <v>0</v>
      </c>
    </row>
    <row r="90" spans="1:8" x14ac:dyDescent="0.2">
      <c r="A90" s="77">
        <v>1162</v>
      </c>
      <c r="B90" s="75" t="s">
        <v>318</v>
      </c>
      <c r="C90" s="79">
        <v>0</v>
      </c>
    </row>
    <row r="92" spans="1:8" x14ac:dyDescent="0.2">
      <c r="A92" s="74" t="s">
        <v>216</v>
      </c>
      <c r="B92" s="74"/>
      <c r="C92" s="74"/>
      <c r="D92" s="74"/>
      <c r="E92" s="74"/>
      <c r="F92" s="74"/>
      <c r="G92" s="74"/>
      <c r="H92" s="74"/>
    </row>
    <row r="93" spans="1:8" x14ac:dyDescent="0.2">
      <c r="A93" s="76" t="s">
        <v>190</v>
      </c>
      <c r="B93" s="76" t="s">
        <v>187</v>
      </c>
      <c r="C93" s="76" t="s">
        <v>188</v>
      </c>
      <c r="D93" s="76" t="s">
        <v>260</v>
      </c>
      <c r="E93" s="76"/>
      <c r="F93" s="76"/>
      <c r="G93" s="76"/>
      <c r="H93" s="76"/>
    </row>
    <row r="94" spans="1:8" x14ac:dyDescent="0.2">
      <c r="A94" s="77">
        <v>1290</v>
      </c>
      <c r="B94" s="75" t="s">
        <v>319</v>
      </c>
      <c r="C94" s="79">
        <f>SUM(C95:C97)</f>
        <v>0</v>
      </c>
    </row>
    <row r="95" spans="1:8" x14ac:dyDescent="0.2">
      <c r="A95" s="77">
        <v>1291</v>
      </c>
      <c r="B95" s="75" t="s">
        <v>320</v>
      </c>
      <c r="C95" s="79">
        <v>0</v>
      </c>
    </row>
    <row r="96" spans="1:8" x14ac:dyDescent="0.2">
      <c r="A96" s="77">
        <v>1292</v>
      </c>
      <c r="B96" s="75" t="s">
        <v>321</v>
      </c>
      <c r="C96" s="79">
        <v>0</v>
      </c>
    </row>
    <row r="97" spans="1:8" x14ac:dyDescent="0.2">
      <c r="A97" s="77">
        <v>1293</v>
      </c>
      <c r="B97" s="75" t="s">
        <v>322</v>
      </c>
      <c r="C97" s="79">
        <v>0</v>
      </c>
    </row>
    <row r="99" spans="1:8" x14ac:dyDescent="0.2">
      <c r="A99" s="74" t="s">
        <v>217</v>
      </c>
      <c r="B99" s="74"/>
      <c r="C99" s="74"/>
      <c r="D99" s="74"/>
      <c r="E99" s="74"/>
      <c r="F99" s="74"/>
      <c r="G99" s="74"/>
      <c r="H99" s="74"/>
    </row>
    <row r="100" spans="1:8" x14ac:dyDescent="0.2">
      <c r="A100" s="76" t="s">
        <v>190</v>
      </c>
      <c r="B100" s="76" t="s">
        <v>187</v>
      </c>
      <c r="C100" s="76" t="s">
        <v>188</v>
      </c>
      <c r="D100" s="76" t="s">
        <v>256</v>
      </c>
      <c r="E100" s="76" t="s">
        <v>257</v>
      </c>
      <c r="F100" s="76" t="s">
        <v>258</v>
      </c>
      <c r="G100" s="76" t="s">
        <v>323</v>
      </c>
      <c r="H100" s="76" t="s">
        <v>324</v>
      </c>
    </row>
    <row r="101" spans="1:8" x14ac:dyDescent="0.2">
      <c r="A101" s="77">
        <v>2110</v>
      </c>
      <c r="B101" s="75" t="s">
        <v>325</v>
      </c>
      <c r="C101" s="79">
        <f>SUM(C102:C110)</f>
        <v>13049128.41</v>
      </c>
      <c r="D101" s="79">
        <f>SUM(D102:D110)</f>
        <v>13049128.41</v>
      </c>
      <c r="E101" s="79">
        <f>SUM(E102:E110)</f>
        <v>0</v>
      </c>
      <c r="F101" s="79">
        <f>SUM(F102:F110)</f>
        <v>0</v>
      </c>
      <c r="G101" s="79">
        <f>SUM(G102:G110)</f>
        <v>0</v>
      </c>
    </row>
    <row r="102" spans="1:8" x14ac:dyDescent="0.2">
      <c r="A102" s="77">
        <v>2111</v>
      </c>
      <c r="B102" s="75" t="s">
        <v>326</v>
      </c>
      <c r="C102" s="79">
        <v>391976.27</v>
      </c>
      <c r="D102" s="79">
        <f>C102</f>
        <v>391976.27</v>
      </c>
      <c r="E102" s="79">
        <v>0</v>
      </c>
      <c r="F102" s="79">
        <v>0</v>
      </c>
      <c r="G102" s="79">
        <v>0</v>
      </c>
    </row>
    <row r="103" spans="1:8" x14ac:dyDescent="0.2">
      <c r="A103" s="77">
        <v>2112</v>
      </c>
      <c r="B103" s="75" t="s">
        <v>327</v>
      </c>
      <c r="C103" s="79">
        <v>2834596.73</v>
      </c>
      <c r="D103" s="79">
        <f t="shared" ref="D103:D110" si="1">C103</f>
        <v>2834596.73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2113</v>
      </c>
      <c r="B104" s="75" t="s">
        <v>328</v>
      </c>
      <c r="C104" s="79">
        <v>-70773.42</v>
      </c>
      <c r="D104" s="79">
        <f t="shared" si="1"/>
        <v>-70773.42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2114</v>
      </c>
      <c r="B105" s="75" t="s">
        <v>329</v>
      </c>
      <c r="C105" s="79">
        <v>0</v>
      </c>
      <c r="D105" s="79">
        <f t="shared" si="1"/>
        <v>0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2115</v>
      </c>
      <c r="B106" s="75" t="s">
        <v>330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2116</v>
      </c>
      <c r="B107" s="75" t="s">
        <v>331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2117</v>
      </c>
      <c r="B108" s="75" t="s">
        <v>332</v>
      </c>
      <c r="C108" s="79">
        <v>10578145.4</v>
      </c>
      <c r="D108" s="79">
        <f t="shared" si="1"/>
        <v>10578145.4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2118</v>
      </c>
      <c r="B109" s="75" t="s">
        <v>333</v>
      </c>
      <c r="C109" s="79">
        <v>0</v>
      </c>
      <c r="D109" s="79">
        <f t="shared" si="1"/>
        <v>0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2119</v>
      </c>
      <c r="B110" s="75" t="s">
        <v>334</v>
      </c>
      <c r="C110" s="79">
        <v>-684816.57</v>
      </c>
      <c r="D110" s="79">
        <f t="shared" si="1"/>
        <v>-684816.57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2120</v>
      </c>
      <c r="B111" s="75" t="s">
        <v>335</v>
      </c>
      <c r="C111" s="79">
        <f>SUM(C112:C114)</f>
        <v>0</v>
      </c>
      <c r="D111" s="79">
        <f t="shared" ref="D111:G111" si="2">SUM(D112:D114)</f>
        <v>0</v>
      </c>
      <c r="E111" s="79">
        <f t="shared" si="2"/>
        <v>0</v>
      </c>
      <c r="F111" s="79">
        <f t="shared" si="2"/>
        <v>0</v>
      </c>
      <c r="G111" s="79">
        <f t="shared" si="2"/>
        <v>0</v>
      </c>
    </row>
    <row r="112" spans="1:8" x14ac:dyDescent="0.2">
      <c r="A112" s="77">
        <v>2121</v>
      </c>
      <c r="B112" s="75" t="s">
        <v>336</v>
      </c>
      <c r="C112" s="79">
        <v>0</v>
      </c>
      <c r="D112" s="79">
        <f>C112</f>
        <v>0</v>
      </c>
      <c r="E112" s="79">
        <v>0</v>
      </c>
      <c r="F112" s="79">
        <v>0</v>
      </c>
      <c r="G112" s="79">
        <v>0</v>
      </c>
    </row>
    <row r="113" spans="1:8" x14ac:dyDescent="0.2">
      <c r="A113" s="77">
        <v>2122</v>
      </c>
      <c r="B113" s="75" t="s">
        <v>337</v>
      </c>
      <c r="C113" s="79">
        <v>0</v>
      </c>
      <c r="D113" s="79">
        <f t="shared" ref="D113:D114" si="3"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2129</v>
      </c>
      <c r="B114" s="75" t="s">
        <v>338</v>
      </c>
      <c r="C114" s="79">
        <v>0</v>
      </c>
      <c r="D114" s="79">
        <f t="shared" si="3"/>
        <v>0</v>
      </c>
      <c r="E114" s="79">
        <v>0</v>
      </c>
      <c r="F114" s="79">
        <v>0</v>
      </c>
      <c r="G114" s="79">
        <v>0</v>
      </c>
    </row>
    <row r="116" spans="1:8" x14ac:dyDescent="0.2">
      <c r="A116" s="74" t="s">
        <v>218</v>
      </c>
      <c r="B116" s="74"/>
      <c r="C116" s="74"/>
      <c r="D116" s="74"/>
      <c r="E116" s="74"/>
      <c r="F116" s="74"/>
      <c r="G116" s="74"/>
      <c r="H116" s="74"/>
    </row>
    <row r="117" spans="1:8" x14ac:dyDescent="0.2">
      <c r="A117" s="76" t="s">
        <v>190</v>
      </c>
      <c r="B117" s="76" t="s">
        <v>187</v>
      </c>
      <c r="C117" s="76" t="s">
        <v>188</v>
      </c>
      <c r="D117" s="76" t="s">
        <v>191</v>
      </c>
      <c r="E117" s="76" t="s">
        <v>260</v>
      </c>
      <c r="F117" s="76"/>
      <c r="G117" s="76"/>
      <c r="H117" s="76"/>
    </row>
    <row r="118" spans="1:8" x14ac:dyDescent="0.2">
      <c r="A118" s="77">
        <v>2160</v>
      </c>
      <c r="B118" s="75" t="s">
        <v>339</v>
      </c>
      <c r="C118" s="79">
        <f>SUM(C119:C124)</f>
        <v>0</v>
      </c>
    </row>
    <row r="119" spans="1:8" x14ac:dyDescent="0.2">
      <c r="A119" s="77">
        <v>2161</v>
      </c>
      <c r="B119" s="75" t="s">
        <v>340</v>
      </c>
      <c r="C119" s="79">
        <v>0</v>
      </c>
    </row>
    <row r="120" spans="1:8" x14ac:dyDescent="0.2">
      <c r="A120" s="77">
        <v>2162</v>
      </c>
      <c r="B120" s="75" t="s">
        <v>341</v>
      </c>
      <c r="C120" s="79">
        <v>0</v>
      </c>
    </row>
    <row r="121" spans="1:8" x14ac:dyDescent="0.2">
      <c r="A121" s="77">
        <v>2163</v>
      </c>
      <c r="B121" s="75" t="s">
        <v>342</v>
      </c>
      <c r="C121" s="79">
        <v>0</v>
      </c>
    </row>
    <row r="122" spans="1:8" x14ac:dyDescent="0.2">
      <c r="A122" s="77">
        <v>2164</v>
      </c>
      <c r="B122" s="75" t="s">
        <v>343</v>
      </c>
      <c r="C122" s="79">
        <v>0</v>
      </c>
    </row>
    <row r="123" spans="1:8" x14ac:dyDescent="0.2">
      <c r="A123" s="77">
        <v>2165</v>
      </c>
      <c r="B123" s="75" t="s">
        <v>344</v>
      </c>
      <c r="C123" s="79">
        <v>0</v>
      </c>
    </row>
    <row r="124" spans="1:8" x14ac:dyDescent="0.2">
      <c r="A124" s="77">
        <v>2166</v>
      </c>
      <c r="B124" s="75" t="s">
        <v>345</v>
      </c>
      <c r="C124" s="79">
        <v>0</v>
      </c>
    </row>
    <row r="125" spans="1:8" x14ac:dyDescent="0.2">
      <c r="A125" s="77">
        <v>2250</v>
      </c>
      <c r="B125" s="75" t="s">
        <v>346</v>
      </c>
      <c r="C125" s="79">
        <f>SUM(C126:C131)</f>
        <v>0</v>
      </c>
    </row>
    <row r="126" spans="1:8" x14ac:dyDescent="0.2">
      <c r="A126" s="77">
        <v>2251</v>
      </c>
      <c r="B126" s="75" t="s">
        <v>347</v>
      </c>
      <c r="C126" s="79">
        <v>0</v>
      </c>
    </row>
    <row r="127" spans="1:8" x14ac:dyDescent="0.2">
      <c r="A127" s="77">
        <v>2252</v>
      </c>
      <c r="B127" s="75" t="s">
        <v>348</v>
      </c>
      <c r="C127" s="79">
        <v>0</v>
      </c>
    </row>
    <row r="128" spans="1:8" x14ac:dyDescent="0.2">
      <c r="A128" s="77">
        <v>2253</v>
      </c>
      <c r="B128" s="75" t="s">
        <v>349</v>
      </c>
      <c r="C128" s="79">
        <v>0</v>
      </c>
    </row>
    <row r="129" spans="1:8" x14ac:dyDescent="0.2">
      <c r="A129" s="77">
        <v>2254</v>
      </c>
      <c r="B129" s="75" t="s">
        <v>350</v>
      </c>
      <c r="C129" s="79">
        <v>0</v>
      </c>
    </row>
    <row r="130" spans="1:8" x14ac:dyDescent="0.2">
      <c r="A130" s="77">
        <v>2255</v>
      </c>
      <c r="B130" s="75" t="s">
        <v>351</v>
      </c>
      <c r="C130" s="79">
        <v>0</v>
      </c>
    </row>
    <row r="131" spans="1:8" x14ac:dyDescent="0.2">
      <c r="A131" s="77">
        <v>2256</v>
      </c>
      <c r="B131" s="75" t="s">
        <v>352</v>
      </c>
      <c r="C131" s="79">
        <v>0</v>
      </c>
    </row>
    <row r="133" spans="1:8" x14ac:dyDescent="0.2">
      <c r="A133" s="74" t="s">
        <v>219</v>
      </c>
      <c r="B133" s="74"/>
      <c r="C133" s="74"/>
      <c r="D133" s="74"/>
      <c r="E133" s="74"/>
      <c r="F133" s="74"/>
      <c r="G133" s="74"/>
      <c r="H133" s="74"/>
    </row>
    <row r="134" spans="1:8" x14ac:dyDescent="0.2">
      <c r="A134" s="78" t="s">
        <v>190</v>
      </c>
      <c r="B134" s="78" t="s">
        <v>187</v>
      </c>
      <c r="C134" s="78" t="s">
        <v>188</v>
      </c>
      <c r="D134" s="78" t="s">
        <v>191</v>
      </c>
      <c r="E134" s="78" t="s">
        <v>260</v>
      </c>
      <c r="F134" s="78"/>
      <c r="G134" s="78"/>
      <c r="H134" s="78"/>
    </row>
    <row r="135" spans="1:8" x14ac:dyDescent="0.2">
      <c r="A135" s="77">
        <v>2159</v>
      </c>
      <c r="B135" s="75" t="s">
        <v>353</v>
      </c>
      <c r="C135" s="79">
        <v>0</v>
      </c>
    </row>
    <row r="136" spans="1:8" x14ac:dyDescent="0.2">
      <c r="A136" s="77">
        <v>2199</v>
      </c>
      <c r="B136" s="75" t="s">
        <v>354</v>
      </c>
      <c r="C136" s="79">
        <v>0</v>
      </c>
    </row>
    <row r="137" spans="1:8" x14ac:dyDescent="0.2">
      <c r="A137" s="77">
        <v>2240</v>
      </c>
      <c r="B137" s="75" t="s">
        <v>355</v>
      </c>
      <c r="C137" s="79">
        <f>SUM(C138:C140)</f>
        <v>0</v>
      </c>
    </row>
    <row r="138" spans="1:8" x14ac:dyDescent="0.2">
      <c r="A138" s="77">
        <v>2241</v>
      </c>
      <c r="B138" s="75" t="s">
        <v>356</v>
      </c>
      <c r="C138" s="79">
        <v>0</v>
      </c>
    </row>
    <row r="139" spans="1:8" x14ac:dyDescent="0.2">
      <c r="A139" s="77">
        <v>2242</v>
      </c>
      <c r="B139" s="75" t="s">
        <v>357</v>
      </c>
      <c r="C139" s="79">
        <v>0</v>
      </c>
    </row>
    <row r="140" spans="1:8" x14ac:dyDescent="0.2">
      <c r="A140" s="77">
        <v>2249</v>
      </c>
      <c r="B140" s="75" t="s">
        <v>358</v>
      </c>
      <c r="C140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1"/>
  <sheetViews>
    <sheetView zoomScaleNormal="100" workbookViewId="0">
      <selection activeCell="A2" sqref="A2:C2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66" t="s">
        <v>652</v>
      </c>
      <c r="B1" s="166"/>
      <c r="C1" s="166"/>
      <c r="D1" s="69" t="s">
        <v>244</v>
      </c>
      <c r="E1" s="80">
        <v>2020</v>
      </c>
    </row>
    <row r="2" spans="1:5" s="71" customFormat="1" ht="18.95" customHeight="1" x14ac:dyDescent="0.25">
      <c r="A2" s="166" t="s">
        <v>359</v>
      </c>
      <c r="B2" s="166"/>
      <c r="C2" s="166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66" t="s">
        <v>653</v>
      </c>
      <c r="B3" s="166"/>
      <c r="C3" s="166"/>
      <c r="D3" s="69" t="s">
        <v>248</v>
      </c>
      <c r="E3" s="80">
        <f>'Notas a los Edos Financieros'!E3</f>
        <v>1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12710823.24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0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0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23.31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23.31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0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0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12710799.93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12710799.93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/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0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0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v>0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0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0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f>SUM(C66:C69)</f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/>
      <c r="D70" s="104"/>
      <c r="E70" s="104"/>
    </row>
    <row r="71" spans="1:5" x14ac:dyDescent="0.2">
      <c r="A71" s="164" t="s">
        <v>651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0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0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0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C100+C128+C161+C171+C186+C219+C209</f>
        <v>8040968.4900000002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7949468.4900000002</v>
      </c>
      <c r="D100" s="112">
        <f>C100/$C$99</f>
        <v>0.98862077371478418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3836581.9499999997</v>
      </c>
      <c r="D101" s="112">
        <f t="shared" ref="D101:D164" si="0">C101/$C$99</f>
        <v>0.47712933520026762</v>
      </c>
      <c r="E101" s="111"/>
    </row>
    <row r="102" spans="1:5" x14ac:dyDescent="0.2">
      <c r="A102" s="109">
        <v>5111</v>
      </c>
      <c r="B102" s="106" t="s">
        <v>418</v>
      </c>
      <c r="C102" s="110">
        <v>3372496.59</v>
      </c>
      <c r="D102" s="112">
        <f t="shared" si="0"/>
        <v>0.41941422780031312</v>
      </c>
      <c r="E102" s="111"/>
    </row>
    <row r="103" spans="1:5" x14ac:dyDescent="0.2">
      <c r="A103" s="109">
        <v>5112</v>
      </c>
      <c r="B103" s="106" t="s">
        <v>419</v>
      </c>
      <c r="C103" s="110">
        <v>0</v>
      </c>
      <c r="D103" s="112">
        <f t="shared" si="0"/>
        <v>0</v>
      </c>
      <c r="E103" s="111"/>
    </row>
    <row r="104" spans="1:5" x14ac:dyDescent="0.2">
      <c r="A104" s="109">
        <v>5113</v>
      </c>
      <c r="B104" s="106" t="s">
        <v>420</v>
      </c>
      <c r="C104" s="110">
        <v>119698.99</v>
      </c>
      <c r="D104" s="112">
        <f t="shared" si="0"/>
        <v>1.4886140910620582E-2</v>
      </c>
      <c r="E104" s="111"/>
    </row>
    <row r="105" spans="1:5" x14ac:dyDescent="0.2">
      <c r="A105" s="109">
        <v>5114</v>
      </c>
      <c r="B105" s="106" t="s">
        <v>421</v>
      </c>
      <c r="C105" s="110">
        <v>135944.01</v>
      </c>
      <c r="D105" s="112">
        <f t="shared" si="0"/>
        <v>1.6906422425241964E-2</v>
      </c>
      <c r="E105" s="111"/>
    </row>
    <row r="106" spans="1:5" x14ac:dyDescent="0.2">
      <c r="A106" s="109">
        <v>5115</v>
      </c>
      <c r="B106" s="106" t="s">
        <v>422</v>
      </c>
      <c r="C106" s="110">
        <v>208442.36</v>
      </c>
      <c r="D106" s="112">
        <f t="shared" si="0"/>
        <v>2.592254406409196E-2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654343.92000000004</v>
      </c>
      <c r="D108" s="112">
        <f t="shared" si="0"/>
        <v>8.1376257202569885E-2</v>
      </c>
      <c r="E108" s="111"/>
    </row>
    <row r="109" spans="1:5" x14ac:dyDescent="0.2">
      <c r="A109" s="109">
        <v>5121</v>
      </c>
      <c r="B109" s="106" t="s">
        <v>425</v>
      </c>
      <c r="C109" s="110">
        <v>32572.93</v>
      </c>
      <c r="D109" s="112">
        <f t="shared" si="0"/>
        <v>4.0508714889890083E-3</v>
      </c>
      <c r="E109" s="111"/>
    </row>
    <row r="110" spans="1:5" x14ac:dyDescent="0.2">
      <c r="A110" s="109">
        <v>5122</v>
      </c>
      <c r="B110" s="106" t="s">
        <v>426</v>
      </c>
      <c r="C110" s="110">
        <v>9068.43</v>
      </c>
      <c r="D110" s="112">
        <f t="shared" si="0"/>
        <v>1.1277783281053498E-3</v>
      </c>
      <c r="E110" s="111"/>
    </row>
    <row r="111" spans="1:5" x14ac:dyDescent="0.2">
      <c r="A111" s="109">
        <v>5123</v>
      </c>
      <c r="B111" s="106" t="s">
        <v>427</v>
      </c>
      <c r="C111" s="110">
        <v>38800</v>
      </c>
      <c r="D111" s="112">
        <f t="shared" si="0"/>
        <v>4.8252893974466997E-3</v>
      </c>
      <c r="E111" s="111"/>
    </row>
    <row r="112" spans="1:5" x14ac:dyDescent="0.2">
      <c r="A112" s="109">
        <v>5124</v>
      </c>
      <c r="B112" s="106" t="s">
        <v>428</v>
      </c>
      <c r="C112" s="110">
        <v>142772.72</v>
      </c>
      <c r="D112" s="112">
        <f t="shared" si="0"/>
        <v>1.7755662166510987E-2</v>
      </c>
      <c r="E112" s="111"/>
    </row>
    <row r="113" spans="1:5" x14ac:dyDescent="0.2">
      <c r="A113" s="109">
        <v>5125</v>
      </c>
      <c r="B113" s="106" t="s">
        <v>429</v>
      </c>
      <c r="C113" s="110">
        <v>64580</v>
      </c>
      <c r="D113" s="112">
        <f t="shared" si="0"/>
        <v>8.0313708579151516E-3</v>
      </c>
      <c r="E113" s="111"/>
    </row>
    <row r="114" spans="1:5" x14ac:dyDescent="0.2">
      <c r="A114" s="109">
        <v>5126</v>
      </c>
      <c r="B114" s="106" t="s">
        <v>430</v>
      </c>
      <c r="C114" s="110">
        <v>238145.43</v>
      </c>
      <c r="D114" s="112">
        <f t="shared" si="0"/>
        <v>2.9616510784262504E-2</v>
      </c>
      <c r="E114" s="111"/>
    </row>
    <row r="115" spans="1:5" x14ac:dyDescent="0.2">
      <c r="A115" s="109">
        <v>5127</v>
      </c>
      <c r="B115" s="106" t="s">
        <v>431</v>
      </c>
      <c r="C115" s="110">
        <v>94953.74</v>
      </c>
      <c r="D115" s="112">
        <f t="shared" si="0"/>
        <v>1.1808744197678109E-2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33450.67</v>
      </c>
      <c r="D117" s="112">
        <f t="shared" si="0"/>
        <v>4.1600299816620719E-3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3458542.6199999996</v>
      </c>
      <c r="D118" s="112">
        <f t="shared" si="0"/>
        <v>0.43011518131194659</v>
      </c>
      <c r="E118" s="111"/>
    </row>
    <row r="119" spans="1:5" x14ac:dyDescent="0.2">
      <c r="A119" s="109">
        <v>5131</v>
      </c>
      <c r="B119" s="106" t="s">
        <v>435</v>
      </c>
      <c r="C119" s="110">
        <v>1870910.51</v>
      </c>
      <c r="D119" s="112">
        <f t="shared" si="0"/>
        <v>0.23267228472872675</v>
      </c>
      <c r="E119" s="111"/>
    </row>
    <row r="120" spans="1:5" x14ac:dyDescent="0.2">
      <c r="A120" s="109">
        <v>5132</v>
      </c>
      <c r="B120" s="106" t="s">
        <v>436</v>
      </c>
      <c r="C120" s="110">
        <v>11840</v>
      </c>
      <c r="D120" s="112">
        <f t="shared" si="0"/>
        <v>1.4724594449940444E-3</v>
      </c>
      <c r="E120" s="111"/>
    </row>
    <row r="121" spans="1:5" x14ac:dyDescent="0.2">
      <c r="A121" s="109">
        <v>5133</v>
      </c>
      <c r="B121" s="106" t="s">
        <v>437</v>
      </c>
      <c r="C121" s="110">
        <v>177121.3</v>
      </c>
      <c r="D121" s="112">
        <f t="shared" si="0"/>
        <v>2.2027359045154023E-2</v>
      </c>
      <c r="E121" s="111"/>
    </row>
    <row r="122" spans="1:5" x14ac:dyDescent="0.2">
      <c r="A122" s="109">
        <v>5134</v>
      </c>
      <c r="B122" s="106" t="s">
        <v>438</v>
      </c>
      <c r="C122" s="110">
        <v>9739.44</v>
      </c>
      <c r="D122" s="112">
        <f t="shared" si="0"/>
        <v>1.2112272311615537E-3</v>
      </c>
      <c r="E122" s="111"/>
    </row>
    <row r="123" spans="1:5" x14ac:dyDescent="0.2">
      <c r="A123" s="109">
        <v>5135</v>
      </c>
      <c r="B123" s="106" t="s">
        <v>439</v>
      </c>
      <c r="C123" s="110">
        <v>1316278.52</v>
      </c>
      <c r="D123" s="112">
        <f t="shared" si="0"/>
        <v>0.16369651511966066</v>
      </c>
      <c r="E123" s="111"/>
    </row>
    <row r="124" spans="1:5" x14ac:dyDescent="0.2">
      <c r="A124" s="109">
        <v>5136</v>
      </c>
      <c r="B124" s="106" t="s">
        <v>440</v>
      </c>
      <c r="C124" s="110">
        <v>2100</v>
      </c>
      <c r="D124" s="112">
        <f t="shared" si="0"/>
        <v>2.6116257048036261E-4</v>
      </c>
      <c r="E124" s="111"/>
    </row>
    <row r="125" spans="1:5" x14ac:dyDescent="0.2">
      <c r="A125" s="109">
        <v>5137</v>
      </c>
      <c r="B125" s="106" t="s">
        <v>441</v>
      </c>
      <c r="C125" s="110">
        <v>2487.5700000000002</v>
      </c>
      <c r="D125" s="112">
        <f t="shared" si="0"/>
        <v>3.0936198830944553E-4</v>
      </c>
      <c r="E125" s="111"/>
    </row>
    <row r="126" spans="1:5" x14ac:dyDescent="0.2">
      <c r="A126" s="109">
        <v>5138</v>
      </c>
      <c r="B126" s="106" t="s">
        <v>442</v>
      </c>
      <c r="C126" s="110">
        <v>12460.46</v>
      </c>
      <c r="D126" s="112">
        <f t="shared" si="0"/>
        <v>1.5496217918893995E-3</v>
      </c>
      <c r="E126" s="111"/>
    </row>
    <row r="127" spans="1:5" x14ac:dyDescent="0.2">
      <c r="A127" s="109">
        <v>5139</v>
      </c>
      <c r="B127" s="106" t="s">
        <v>443</v>
      </c>
      <c r="C127" s="110">
        <v>55604.82</v>
      </c>
      <c r="D127" s="112">
        <f t="shared" si="0"/>
        <v>6.9151893915704171E-3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91500</v>
      </c>
      <c r="D128" s="112">
        <f t="shared" si="0"/>
        <v>1.13792262852158E-2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6000</v>
      </c>
      <c r="D129" s="112">
        <f t="shared" si="0"/>
        <v>7.4617877280103607E-4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6000</v>
      </c>
      <c r="D131" s="112">
        <f t="shared" si="0"/>
        <v>7.4617877280103607E-4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85500</v>
      </c>
      <c r="D138" s="112">
        <f t="shared" si="0"/>
        <v>1.0633047512414763E-2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85500</v>
      </c>
      <c r="D140" s="112">
        <f t="shared" si="0"/>
        <v>1.0633047512414763E-2</v>
      </c>
      <c r="E140" s="111"/>
    </row>
    <row r="141" spans="1:5" x14ac:dyDescent="0.2">
      <c r="A141" s="109">
        <v>5243</v>
      </c>
      <c r="B141" s="106" t="s">
        <v>455</v>
      </c>
      <c r="C141" s="110">
        <v>0</v>
      </c>
      <c r="D141" s="112">
        <f t="shared" si="0"/>
        <v>0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0</v>
      </c>
      <c r="D186" s="112">
        <f t="shared" si="1"/>
        <v>0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0</v>
      </c>
      <c r="D187" s="112">
        <f t="shared" si="1"/>
        <v>0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0</v>
      </c>
      <c r="D195" s="112">
        <f t="shared" si="1"/>
        <v>0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C220+C221</f>
        <v>0</v>
      </c>
      <c r="D219" s="112">
        <f t="shared" si="1"/>
        <v>0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0</v>
      </c>
      <c r="D220" s="112">
        <f t="shared" si="1"/>
        <v>0</v>
      </c>
      <c r="E220" s="111"/>
    </row>
    <row r="221" spans="1:5" x14ac:dyDescent="0.2">
      <c r="A221" s="109">
        <v>5611</v>
      </c>
      <c r="B221" s="106" t="s">
        <v>523</v>
      </c>
      <c r="C221" s="110">
        <v>0</v>
      </c>
      <c r="D221" s="112">
        <f t="shared" si="1"/>
        <v>0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topLeftCell="A22"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70" t="s">
        <v>652</v>
      </c>
      <c r="B1" s="170"/>
      <c r="C1" s="170"/>
      <c r="D1" s="82" t="s">
        <v>244</v>
      </c>
      <c r="E1" s="83">
        <v>2020</v>
      </c>
    </row>
    <row r="2" spans="1:5" ht="18.95" customHeight="1" x14ac:dyDescent="0.2">
      <c r="A2" s="170" t="s">
        <v>524</v>
      </c>
      <c r="B2" s="170"/>
      <c r="C2" s="170"/>
      <c r="D2" s="82" t="s">
        <v>246</v>
      </c>
      <c r="E2" s="83" t="str">
        <f>ESF!H2</f>
        <v>Trimestral</v>
      </c>
    </row>
    <row r="3" spans="1:5" ht="18.95" customHeight="1" x14ac:dyDescent="0.2">
      <c r="A3" s="170" t="s">
        <v>653</v>
      </c>
      <c r="B3" s="170"/>
      <c r="C3" s="170"/>
      <c r="D3" s="82" t="s">
        <v>248</v>
      </c>
      <c r="E3" s="83">
        <f>ESF!H3</f>
        <v>1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40196256.700000003</v>
      </c>
    </row>
    <row r="9" spans="1:5" x14ac:dyDescent="0.2">
      <c r="A9" s="88">
        <v>3120</v>
      </c>
      <c r="B9" s="84" t="s">
        <v>525</v>
      </c>
      <c r="C9" s="89">
        <v>3953712.43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5314803.75</v>
      </c>
    </row>
    <row r="15" spans="1:5" x14ac:dyDescent="0.2">
      <c r="A15" s="88">
        <v>3220</v>
      </c>
      <c r="B15" s="84" t="s">
        <v>529</v>
      </c>
      <c r="C15" s="89">
        <v>27515382.079999998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0"/>
  <sheetViews>
    <sheetView workbookViewId="0">
      <selection activeCell="C79" sqref="C79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70" t="s">
        <v>652</v>
      </c>
      <c r="B1" s="170"/>
      <c r="C1" s="170"/>
      <c r="D1" s="82" t="s">
        <v>244</v>
      </c>
      <c r="E1" s="83">
        <v>2020</v>
      </c>
    </row>
    <row r="2" spans="1:5" s="90" customFormat="1" ht="18.95" customHeight="1" x14ac:dyDescent="0.25">
      <c r="A2" s="170" t="s">
        <v>542</v>
      </c>
      <c r="B2" s="170"/>
      <c r="C2" s="170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70" t="s">
        <v>653</v>
      </c>
      <c r="B3" s="170"/>
      <c r="C3" s="170"/>
      <c r="D3" s="82" t="s">
        <v>248</v>
      </c>
      <c r="E3" s="83">
        <f>ESF!H3</f>
        <v>1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194379.27</v>
      </c>
      <c r="D9" s="89">
        <v>194379.27</v>
      </c>
    </row>
    <row r="10" spans="1:5" x14ac:dyDescent="0.2">
      <c r="A10" s="88">
        <v>1113</v>
      </c>
      <c r="B10" s="84" t="s">
        <v>545</v>
      </c>
      <c r="C10" s="89">
        <v>6363845.1799999997</v>
      </c>
      <c r="D10" s="89">
        <v>3050354.04</v>
      </c>
    </row>
    <row r="11" spans="1:5" x14ac:dyDescent="0.2">
      <c r="A11" s="88">
        <v>1114</v>
      </c>
      <c r="B11" s="84" t="s">
        <v>250</v>
      </c>
      <c r="C11" s="89">
        <v>0</v>
      </c>
      <c r="D11" s="89">
        <v>0</v>
      </c>
    </row>
    <row r="12" spans="1:5" x14ac:dyDescent="0.2">
      <c r="A12" s="88">
        <v>1115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0</v>
      </c>
      <c r="D13" s="89">
        <v>0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6558224.4499999993</v>
      </c>
      <c r="D15" s="89">
        <f>SUM(D8:D14)</f>
        <v>3244733.31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33168040.329999998</v>
      </c>
    </row>
    <row r="21" spans="1:5" x14ac:dyDescent="0.2">
      <c r="A21" s="88">
        <v>1231</v>
      </c>
      <c r="B21" s="84" t="s">
        <v>285</v>
      </c>
      <c r="C21" s="89">
        <v>0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204807.97</v>
      </c>
    </row>
    <row r="24" spans="1:5" x14ac:dyDescent="0.2">
      <c r="A24" s="88">
        <v>1234</v>
      </c>
      <c r="B24" s="84" t="s">
        <v>288</v>
      </c>
      <c r="C24" s="89">
        <v>2450469.17</v>
      </c>
    </row>
    <row r="25" spans="1:5" x14ac:dyDescent="0.2">
      <c r="A25" s="88">
        <v>1235</v>
      </c>
      <c r="B25" s="84" t="s">
        <v>289</v>
      </c>
      <c r="C25" s="89">
        <v>19295449.699999999</v>
      </c>
    </row>
    <row r="26" spans="1:5" x14ac:dyDescent="0.2">
      <c r="A26" s="88">
        <v>1236</v>
      </c>
      <c r="B26" s="84" t="s">
        <v>290</v>
      </c>
      <c r="C26" s="89">
        <v>11217313.49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22087653.880000003</v>
      </c>
    </row>
    <row r="29" spans="1:5" x14ac:dyDescent="0.2">
      <c r="A29" s="88">
        <v>1241</v>
      </c>
      <c r="B29" s="84" t="s">
        <v>293</v>
      </c>
      <c r="C29" s="89">
        <v>2473060.85</v>
      </c>
    </row>
    <row r="30" spans="1:5" x14ac:dyDescent="0.2">
      <c r="A30" s="88">
        <v>1242</v>
      </c>
      <c r="B30" s="84" t="s">
        <v>294</v>
      </c>
      <c r="C30" s="89">
        <v>146568.26</v>
      </c>
    </row>
    <row r="31" spans="1:5" x14ac:dyDescent="0.2">
      <c r="A31" s="88">
        <v>1243</v>
      </c>
      <c r="B31" s="84" t="s">
        <v>295</v>
      </c>
      <c r="C31" s="89">
        <v>0</v>
      </c>
    </row>
    <row r="32" spans="1:5" x14ac:dyDescent="0.2">
      <c r="A32" s="88">
        <v>1244</v>
      </c>
      <c r="B32" s="84" t="s">
        <v>296</v>
      </c>
      <c r="C32" s="89">
        <v>6830920.0099999998</v>
      </c>
    </row>
    <row r="33" spans="1:5" x14ac:dyDescent="0.2">
      <c r="A33" s="88">
        <v>1245</v>
      </c>
      <c r="B33" s="84" t="s">
        <v>297</v>
      </c>
      <c r="C33" s="89">
        <v>83550.16</v>
      </c>
    </row>
    <row r="34" spans="1:5" x14ac:dyDescent="0.2">
      <c r="A34" s="88">
        <v>1246</v>
      </c>
      <c r="B34" s="84" t="s">
        <v>298</v>
      </c>
      <c r="C34" s="89">
        <v>12553554.6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1134149.58</v>
      </c>
    </row>
    <row r="38" spans="1:5" x14ac:dyDescent="0.2">
      <c r="A38" s="88">
        <v>1251</v>
      </c>
      <c r="B38" s="84" t="s">
        <v>303</v>
      </c>
      <c r="C38" s="89">
        <v>1134149.58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0</v>
      </c>
    </row>
    <row r="41" spans="1:5" x14ac:dyDescent="0.2">
      <c r="A41" s="88">
        <v>1254</v>
      </c>
      <c r="B41" s="84" t="s">
        <v>306</v>
      </c>
      <c r="C41" s="89">
        <v>0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0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0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0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0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0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0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 xr:uid="{00000000-0002-0000-0700-000000000000}"/>
    <dataValidation allowBlank="1" showInputMessage="1" showErrorMessage="1" prompt="Saldo al 31 de diciembre del año anterior que se presenta" sqref="D7 D45" xr:uid="{00000000-0002-0000-0700-000001000000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71" t="s">
        <v>652</v>
      </c>
      <c r="B1" s="172"/>
      <c r="C1" s="173"/>
    </row>
    <row r="2" spans="1:3" s="92" customFormat="1" ht="18" customHeight="1" x14ac:dyDescent="0.25">
      <c r="A2" s="174" t="s">
        <v>554</v>
      </c>
      <c r="B2" s="175"/>
      <c r="C2" s="176"/>
    </row>
    <row r="3" spans="1:3" s="92" customFormat="1" ht="18" customHeight="1" x14ac:dyDescent="0.25">
      <c r="A3" s="174" t="s">
        <v>653</v>
      </c>
      <c r="B3" s="175"/>
      <c r="C3" s="176"/>
    </row>
    <row r="4" spans="1:3" s="95" customFormat="1" ht="18" customHeight="1" x14ac:dyDescent="0.2">
      <c r="A4" s="177" t="s">
        <v>550</v>
      </c>
      <c r="B4" s="178"/>
      <c r="C4" s="179"/>
    </row>
    <row r="5" spans="1:3" s="93" customFormat="1" x14ac:dyDescent="0.2">
      <c r="A5" s="113" t="s">
        <v>590</v>
      </c>
      <c r="B5" s="113"/>
      <c r="C5" s="114">
        <v>13355772.24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13355772.24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80" t="s">
        <v>652</v>
      </c>
      <c r="B1" s="181"/>
      <c r="C1" s="182"/>
    </row>
    <row r="2" spans="1:3" s="96" customFormat="1" ht="18.95" customHeight="1" x14ac:dyDescent="0.25">
      <c r="A2" s="183" t="s">
        <v>555</v>
      </c>
      <c r="B2" s="184"/>
      <c r="C2" s="185"/>
    </row>
    <row r="3" spans="1:3" s="96" customFormat="1" ht="18.95" customHeight="1" x14ac:dyDescent="0.25">
      <c r="A3" s="183" t="s">
        <v>653</v>
      </c>
      <c r="B3" s="184"/>
      <c r="C3" s="185"/>
    </row>
    <row r="4" spans="1:3" s="97" customFormat="1" x14ac:dyDescent="0.2">
      <c r="A4" s="177" t="s">
        <v>550</v>
      </c>
      <c r="B4" s="178"/>
      <c r="C4" s="179"/>
    </row>
    <row r="5" spans="1:3" x14ac:dyDescent="0.2">
      <c r="A5" s="144" t="s">
        <v>603</v>
      </c>
      <c r="B5" s="113"/>
      <c r="C5" s="137">
        <v>8169338.6799999997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128370.19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0</v>
      </c>
    </row>
    <row r="11" spans="1:3" x14ac:dyDescent="0.2">
      <c r="A11" s="154">
        <v>2.4</v>
      </c>
      <c r="B11" s="136" t="s">
        <v>294</v>
      </c>
      <c r="C11" s="147">
        <v>0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0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0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0</v>
      </c>
    </row>
    <row r="18" spans="1:3" x14ac:dyDescent="0.2">
      <c r="A18" s="154" t="s">
        <v>635</v>
      </c>
      <c r="B18" s="136" t="s">
        <v>302</v>
      </c>
      <c r="C18" s="147">
        <v>0</v>
      </c>
    </row>
    <row r="19" spans="1:3" x14ac:dyDescent="0.2">
      <c r="A19" s="154" t="s">
        <v>636</v>
      </c>
      <c r="B19" s="136" t="s">
        <v>607</v>
      </c>
      <c r="C19" s="147">
        <v>128370.19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0</v>
      </c>
    </row>
    <row r="31" spans="1:3" x14ac:dyDescent="0.2">
      <c r="A31" s="154" t="s">
        <v>625</v>
      </c>
      <c r="B31" s="136" t="s">
        <v>496</v>
      </c>
      <c r="C31" s="147">
        <v>0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8040968.4899999993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47"/>
  <sheetViews>
    <sheetView workbookViewId="0">
      <selection activeCell="F25" sqref="F25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70" t="s">
        <v>652</v>
      </c>
      <c r="B1" s="186"/>
      <c r="C1" s="186"/>
      <c r="D1" s="186"/>
      <c r="E1" s="186"/>
      <c r="F1" s="186"/>
      <c r="G1" s="82" t="s">
        <v>244</v>
      </c>
      <c r="H1" s="83">
        <f>'Notas a los Edos Financieros'!E1</f>
        <v>2020</v>
      </c>
    </row>
    <row r="2" spans="1:10" ht="18.95" customHeight="1" x14ac:dyDescent="0.2">
      <c r="A2" s="170" t="s">
        <v>556</v>
      </c>
      <c r="B2" s="186"/>
      <c r="C2" s="186"/>
      <c r="D2" s="186"/>
      <c r="E2" s="186"/>
      <c r="F2" s="186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87" t="s">
        <v>653</v>
      </c>
      <c r="B3" s="188"/>
      <c r="C3" s="188"/>
      <c r="D3" s="188"/>
      <c r="E3" s="188"/>
      <c r="F3" s="188"/>
      <c r="G3" s="82" t="s">
        <v>248</v>
      </c>
      <c r="H3" s="83">
        <f>'Notas a los Edos Financieros'!E3</f>
        <v>1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4">
        <v>8120</v>
      </c>
      <c r="B37" s="84" t="s">
        <v>138</v>
      </c>
      <c r="C37" s="89">
        <v>0</v>
      </c>
      <c r="D37" s="89">
        <v>0</v>
      </c>
      <c r="E37" s="89">
        <v>0</v>
      </c>
      <c r="F37" s="89">
        <f t="shared" si="0"/>
        <v>0</v>
      </c>
    </row>
    <row r="38" spans="1:6" x14ac:dyDescent="0.2">
      <c r="A38" s="84">
        <v>8130</v>
      </c>
      <c r="B38" s="84" t="s">
        <v>137</v>
      </c>
      <c r="C38" s="89">
        <v>0</v>
      </c>
      <c r="D38" s="89">
        <v>0</v>
      </c>
      <c r="E38" s="89">
        <v>0</v>
      </c>
      <c r="F38" s="89">
        <f t="shared" si="0"/>
        <v>0</v>
      </c>
    </row>
    <row r="39" spans="1:6" x14ac:dyDescent="0.2">
      <c r="A39" s="84">
        <v>8140</v>
      </c>
      <c r="B39" s="84" t="s">
        <v>136</v>
      </c>
      <c r="C39" s="89">
        <v>0</v>
      </c>
      <c r="D39" s="89">
        <v>0</v>
      </c>
      <c r="E39" s="89">
        <v>0</v>
      </c>
      <c r="F39" s="89">
        <f t="shared" si="0"/>
        <v>0</v>
      </c>
    </row>
    <row r="40" spans="1:6" x14ac:dyDescent="0.2">
      <c r="A40" s="84">
        <v>8150</v>
      </c>
      <c r="B40" s="84" t="s">
        <v>135</v>
      </c>
      <c r="C40" s="89">
        <v>0</v>
      </c>
      <c r="D40" s="89">
        <v>0</v>
      </c>
      <c r="E40" s="89">
        <v>0</v>
      </c>
      <c r="F40" s="89">
        <f t="shared" si="0"/>
        <v>0</v>
      </c>
    </row>
    <row r="41" spans="1:6" x14ac:dyDescent="0.2">
      <c r="A41" s="84">
        <v>8210</v>
      </c>
      <c r="B41" s="84" t="s">
        <v>134</v>
      </c>
      <c r="C41" s="89">
        <v>0</v>
      </c>
      <c r="D41" s="89">
        <v>0</v>
      </c>
      <c r="E41" s="89">
        <v>0</v>
      </c>
      <c r="F41" s="89">
        <f t="shared" si="0"/>
        <v>0</v>
      </c>
    </row>
    <row r="42" spans="1:6" x14ac:dyDescent="0.2">
      <c r="A42" s="84">
        <v>8220</v>
      </c>
      <c r="B42" s="84" t="s">
        <v>133</v>
      </c>
      <c r="C42" s="89">
        <v>0</v>
      </c>
      <c r="D42" s="89">
        <v>0</v>
      </c>
      <c r="E42" s="89">
        <v>0</v>
      </c>
      <c r="F42" s="89">
        <f t="shared" si="0"/>
        <v>0</v>
      </c>
    </row>
    <row r="43" spans="1:6" x14ac:dyDescent="0.2">
      <c r="A43" s="84">
        <v>8230</v>
      </c>
      <c r="B43" s="84" t="s">
        <v>132</v>
      </c>
      <c r="C43" s="89">
        <v>0</v>
      </c>
      <c r="D43" s="89">
        <v>0</v>
      </c>
      <c r="E43" s="89">
        <v>0</v>
      </c>
      <c r="F43" s="89">
        <f t="shared" si="0"/>
        <v>0</v>
      </c>
    </row>
    <row r="44" spans="1:6" x14ac:dyDescent="0.2">
      <c r="A44" s="84">
        <v>8240</v>
      </c>
      <c r="B44" s="84" t="s">
        <v>131</v>
      </c>
      <c r="C44" s="89">
        <v>0</v>
      </c>
      <c r="D44" s="89">
        <v>0</v>
      </c>
      <c r="E44" s="89">
        <v>0</v>
      </c>
      <c r="F44" s="89">
        <f t="shared" si="0"/>
        <v>0</v>
      </c>
    </row>
    <row r="45" spans="1:6" x14ac:dyDescent="0.2">
      <c r="A45" s="84">
        <v>8250</v>
      </c>
      <c r="B45" s="84" t="s">
        <v>130</v>
      </c>
      <c r="C45" s="89">
        <v>0</v>
      </c>
      <c r="D45" s="89">
        <v>0</v>
      </c>
      <c r="E45" s="89">
        <v>0</v>
      </c>
      <c r="F45" s="89">
        <f t="shared" si="0"/>
        <v>0</v>
      </c>
    </row>
    <row r="46" spans="1:6" x14ac:dyDescent="0.2">
      <c r="A46" s="84">
        <v>8260</v>
      </c>
      <c r="B46" s="84" t="s">
        <v>129</v>
      </c>
      <c r="C46" s="89">
        <v>0</v>
      </c>
      <c r="D46" s="89">
        <v>0</v>
      </c>
      <c r="E46" s="89">
        <v>0</v>
      </c>
      <c r="F46" s="89">
        <f t="shared" si="0"/>
        <v>0</v>
      </c>
    </row>
    <row r="47" spans="1:6" x14ac:dyDescent="0.2">
      <c r="A47" s="84">
        <v>8270</v>
      </c>
      <c r="B47" s="84" t="s">
        <v>128</v>
      </c>
      <c r="C47" s="89">
        <v>0</v>
      </c>
      <c r="D47" s="89">
        <v>0</v>
      </c>
      <c r="E47" s="89">
        <v>0</v>
      </c>
      <c r="F47" s="89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189" t="s">
        <v>37</v>
      </c>
      <c r="B5" s="189"/>
      <c r="C5" s="189"/>
      <c r="D5" s="189"/>
      <c r="E5" s="189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190" t="s">
        <v>41</v>
      </c>
      <c r="C10" s="190"/>
      <c r="D10" s="190"/>
      <c r="E10" s="190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190" t="s">
        <v>45</v>
      </c>
      <c r="C12" s="190"/>
      <c r="D12" s="190"/>
      <c r="E12" s="190"/>
    </row>
    <row r="13" spans="1:8" s="11" customFormat="1" ht="26.1" customHeight="1" x14ac:dyDescent="0.2">
      <c r="A13" s="158" t="s">
        <v>46</v>
      </c>
      <c r="B13" s="190" t="s">
        <v>47</v>
      </c>
      <c r="C13" s="190"/>
      <c r="D13" s="190"/>
      <c r="E13" s="190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191" t="s">
        <v>52</v>
      </c>
      <c r="C31" s="191"/>
      <c r="D31" s="191"/>
      <c r="E31" s="191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2019-02-13T21:19:08Z</cp:lastPrinted>
  <dcterms:created xsi:type="dcterms:W3CDTF">2012-12-11T20:36:24Z</dcterms:created>
  <dcterms:modified xsi:type="dcterms:W3CDTF">2020-04-21T19:47:30Z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