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68F6A119-A17B-499D-A06E-F11F88EFE7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<sst xmlns="http://schemas.openxmlformats.org/spreadsheetml/2006/main" count="61" uniqueCount="52">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</sst>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12710823.24</v>
      </c>
      <c r="E5" s="14">
        <f>SUM(E6:E15)</f>
        <v>46061221.399999999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46032166.270000003</v>
      </c>
    </row>
    <row r="10" spans="1:5" x14ac:dyDescent="0.2">
      <c r="A10" s="26">
        <v>4150</v>
      </c>
      <c r="C10" s="15" t="s">
        <v>43</v>
      </c>
      <c r="D10" s="16">
        <v>23.31</v>
      </c>
      <c r="E10" s="17">
        <v>250.76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12710799.93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28804.37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8040968.4900000002</v>
      </c>
      <c r="E16" s="14">
        <f>SUM(E17:E32)</f>
        <v>44806087.120000005</v>
      </c>
    </row>
    <row r="17" spans="1:5" x14ac:dyDescent="0.2">
      <c r="A17" s="26">
        <v>5110</v>
      </c>
      <c r="C17" s="15" t="s">
        <v>8</v>
      </c>
      <c r="D17" s="16">
        <v>3836581.95</v>
      </c>
      <c r="E17" s="17">
        <v>22454619.100000001</v>
      </c>
    </row>
    <row r="18" spans="1:5" x14ac:dyDescent="0.2">
      <c r="A18" s="26">
        <v>5120</v>
      </c>
      <c r="C18" s="15" t="s">
        <v>9</v>
      </c>
      <c r="D18" s="16">
        <v>654343.92000000004</v>
      </c>
      <c r="E18" s="17">
        <v>3710480.84</v>
      </c>
    </row>
    <row r="19" spans="1:5" x14ac:dyDescent="0.2">
      <c r="A19" s="26">
        <v>5130</v>
      </c>
      <c r="C19" s="15" t="s">
        <v>10</v>
      </c>
      <c r="D19" s="16">
        <v>3458542.62</v>
      </c>
      <c r="E19" s="17">
        <v>17765287.18</v>
      </c>
    </row>
    <row r="20" spans="1:5" x14ac:dyDescent="0.2">
      <c r="A20" s="26">
        <v>5210</v>
      </c>
      <c r="C20" s="15" t="s">
        <v>11</v>
      </c>
      <c r="D20" s="16">
        <v>6000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85500</v>
      </c>
      <c r="E23" s="17">
        <v>289200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562500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4669854.75</v>
      </c>
      <c r="E33" s="14">
        <f>E5-E16</f>
        <v>1255134.2799999937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128370.19</v>
      </c>
      <c r="E40" s="14">
        <f>SUM(E41:E43)</f>
        <v>1770184.19</v>
      </c>
    </row>
    <row r="41" spans="1:5" x14ac:dyDescent="0.2">
      <c r="A41" s="26">
        <v>1230</v>
      </c>
      <c r="C41" s="15" t="s">
        <v>26</v>
      </c>
      <c r="D41" s="16">
        <v>128370.19</v>
      </c>
      <c r="E41" s="17">
        <v>864696.63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905487.56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-128370.19</v>
      </c>
      <c r="E44" s="14">
        <f>E36-E40</f>
        <v>-1770184.19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643024.80000000005</v>
      </c>
      <c r="E47" s="14">
        <f>SUM(E48+E51)</f>
        <v>4340410.3499999996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643024.80000000005</v>
      </c>
      <c r="E51" s="17">
        <v>4340410.3499999996</v>
      </c>
    </row>
    <row r="52" spans="1:5" x14ac:dyDescent="0.2">
      <c r="A52" s="4"/>
      <c r="B52" s="11" t="s">
        <v>7</v>
      </c>
      <c r="C52" s="12"/>
      <c r="D52" s="13">
        <f>SUM(D53+D56)</f>
        <v>1872942.42</v>
      </c>
      <c r="E52" s="14">
        <f>SUM(E53+E56)</f>
        <v>3044967.54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1872942.42</v>
      </c>
      <c r="E56" s="17">
        <v>3044967.54</v>
      </c>
    </row>
    <row r="57" spans="1:5" x14ac:dyDescent="0.2">
      <c r="A57" s="18" t="s">
        <v>38</v>
      </c>
      <c r="C57" s="19"/>
      <c r="D57" s="13">
        <f>D47-D52</f>
        <v>-1229917.6199999999</v>
      </c>
      <c r="E57" s="14">
        <f>E47-E52</f>
        <v>1295442.8099999996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3311566.9400000004</v>
      </c>
      <c r="E59" s="14">
        <f>E57+E44+E33</f>
        <v>780392.89999999339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3244733.31</v>
      </c>
      <c r="E61" s="14">
        <v>2636287.4300000002</v>
      </c>
    </row>
    <row r="62" spans="1:5" x14ac:dyDescent="0.2">
      <c r="A62" s="18" t="s">
        <v>41</v>
      </c>
      <c r="C62" s="19"/>
      <c r="D62" s="13">
        <v>6558224.4500000002</v>
      </c>
      <c r="E62" s="14">
        <v>3244733.31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2020-04-21T19:37:58Z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