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IMESTRAL TERCER TRIMESTRE\"/>
    </mc:Choice>
  </mc:AlternateContent>
  <bookViews>
    <workbookView xWindow="0" yWindow="0" windowWidth="24000" windowHeight="9735" xr2:uid="{00000000-000D-0000-FFFF-FFFF00000000}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71027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102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" i="4"/>
  <c r="C4" i="4"/>
  <c r="C143" i="4"/>
  <c r="C101" i="4" s="1"/>
  <c r="C178" i="4"/>
  <c r="C173" i="4" s="1"/>
  <c r="D43" i="4"/>
  <c r="D102" i="4"/>
  <c r="D101" i="4" s="1"/>
  <c r="D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<sst xmlns="http://schemas.openxmlformats.org/spreadsheetml/2006/main" count="261" uniqueCount="234">
  <si>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</si>
  <si>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</si>
  <si>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</si>
  <si>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</si>
  <si>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</si>
  <si>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</si>
  <si>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</si>
  <si>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</si>
  <si>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</si>
  <si>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</si>
  <si>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</si>
  <si>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</si>
  <si>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</si>
  <si>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</si>
  <si>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</si>
  <si>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</si>
  <si>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</si>
  <si>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</si>
  <si>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</si>
  <si>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</si>
  <si>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</si>
  <si>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</si>
  <si>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</si>
  <si>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</si>
  <si>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</si>
  <si>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</si>
  <si>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</si>
  <si>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</si>
  <si>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</si>
  <si>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</si>
  <si>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</si>
  <si>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</si>
  <si>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</si>
  <si>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</si>
  <si>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</si>
  <si>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</si>
  <si>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</si>
  <si>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</si>
  <si>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</si>
  <si>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</si>
  <si>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</si>
  <si>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</si>
  <si>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</si>
  <si>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</si>
  <si>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</si>
  <si>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</si>
  <si>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</si>
  <si>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</si>
  <si>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</si>
  <si>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</si>
  <si>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</si>
  <si>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</si>
  <si>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</si>
  <si>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</si>
  <si>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</si>
  <si>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</si>
  <si>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</si>
  <si>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</si>
  <si>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</si>
  <si>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</si>
  <si>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</si>
  <si>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</si>
  <si>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</si>
  <si>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</si>
  <si>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</si>
  <si>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</si>
  <si>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</si>
  <si>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</si>
  <si>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</si>
  <si>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</si>
  <si>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</si>
  <si>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</si>
  <si>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</si>
  <si>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</si>
  <si>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</si>
  <si>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</si>
  <si>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</si>
  <si>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</si>
  <si>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</si>
  <si>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</si>
  <si>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</si>
  <si>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</si>
  <si>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</si>
  <si>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</si>
  <si>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</si>
  <si>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</si>
  <si>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</si>
  <si>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</si>
  <si>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</si>
  <si>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</si>
  <si>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</si>
  <si>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</si>
  <si>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</si>
  <si>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</si>
  <si>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</si>
  <si>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</si>
  <si>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</si>
  <si>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</si>
  <si>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</si>
  <si>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</si>
  <si>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</si>
  <si>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</si>
  <si>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</si>
  <si>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</si>
  <si>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</si>
  <si>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</si>
  <si>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</si>
  <si>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</si>
  <si>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</si>
  <si>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</si>
  <si>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</si>
  <si>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</si>
  <si>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</si>
  <si>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</si>
  <si>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</si>
  <si>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</si>
  <si>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</si>
  <si>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</si>
  <si>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</si>
  <si>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</si>
  <si>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</si>
  <si>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</si>
  <si>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</si>
  <si>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</si>
  <si>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</si>
  <si>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</si>
  <si>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</si>
  <si>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</si>
  <si>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</si>
  <si>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</si>
  <si>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</si>
  <si>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</si>
  <si>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</si>
  <si>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</si>
  <si>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</si>
  <si>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</si>
  <si>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</si>
  <si>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</si>
  <si>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</si>
  <si>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</si>
  <si>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</si>
  <si>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</si>
  <si>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</si>
  <si>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</si>
  <si>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</si>
  <si>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</si>
  <si>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</si>
  <si>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</si>
  <si>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</si>
  <si>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</si>
  <si>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</si>
  <si>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</si>
  <si>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</si>
  <si>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</si>
  <si>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</si>
  <si>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</si>
  <si>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</si>
  <si>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</si>
  <si>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</si>
  <si>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</si>
  <si>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</si>
  <si>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</si>
  <si>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</si>
  <si>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</si>
  <si>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</si>
  <si>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</si>
  <si>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</si>
  <si>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</si>
  <si>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</si>
  <si>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</si>
  <si>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</si>
  <si>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</si>
  <si>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</si>
  <si>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</si>
  <si>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</si>
  <si>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</si>
  <si>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</si>
  <si>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</si>
  <si>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</si>
  <si>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</si>
  <si>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</si>
  <si>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</si>
  <si>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</si>
  <si>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</si>
  <si>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</si>
  <si>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</si>
  <si>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</si>
  <si>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</si>
  <si>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</si>
  <si>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</si>
  <si>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</si>
  <si>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</si>
  <si>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</si>
  <si>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</si>
  <si>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</si>
  <si>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</si>
  <si>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</si>
  <si>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</si>
  <si>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</si>
  <si>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</si>
  <si>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</si>
  <si>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</si>
  <si>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</si>
  <si>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</si>
  <si>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</si>
  <si>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</si>
  <si>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</si>
  <si>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</si>
  <si>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</si>
  <si>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</si>
  <si>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</si>
  <si>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</si>
  <si>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</si>
  <si>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</si>
  <si>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</si>
  <si>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</si>
  <si>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</si>
  <si>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</si>
  <si>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</si>
  <si>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</si>
  <si>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</si>
  <si>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</si>
  <si>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</si>
  <si>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</si>
  <si>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</si>
  <si>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</si>
  <si>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</si>
  <si>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</si>
  <si>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</si>
  <si>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</si>
  <si>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</si>
  <si>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DE AGUA POTABLE Y ALCANTARILLADO MUNICIPAL DE VALLE DE SANTIAGO
AL 30 DE SEPTIEMBRE DEL 2017</t>
  </si>
  <si>
    <t>DIRECTOR GENERAL
ARQ.JOSE LEON GARCIA</t>
  </si>
  <si>
    <t>COORDINADORA ADMINISTRATIVA
MARIA YOLANDA LOPEZ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</si>
</sst>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2"/>
  <sheetViews>
    <sheetView tabSelected="1" zoomScaleNormal="100" workbookViewId="0">
      <pane ySplit="2" topLeftCell="A177" activePane="bottomLeft" state="frozen"/>
      <selection pane="bottomLeft" activeCell="D213" sqref="D21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78666444.879999995</v>
      </c>
      <c r="D3" s="32">
        <f>SUM(D4+D43)</f>
        <v>67875829.659999996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38162128.82</v>
      </c>
      <c r="D4" s="34">
        <f>SUM(D5+D13+D21+D27+D33+D35+D38)</f>
        <v>28380062.740000002</v>
      </c>
      <c r="E4" s="8"/>
    </row>
    <row r="5" spans="1:5" x14ac:dyDescent="0.2">
      <c r="A5" s="7">
        <v>1110</v>
      </c>
      <c r="B5" s="22" t="s">
        <v>5</v>
      </c>
      <c r="C5" s="33">
        <f>SUM(C6:C12)</f>
        <v>12705862.18</v>
      </c>
      <c r="D5" s="33">
        <f>SUM(D6:D12)</f>
        <v>6101526.6799999997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12705862.18</v>
      </c>
      <c r="D8" s="33">
        <v>6101526.6799999997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24109864.109999999</v>
      </c>
      <c r="D13" s="33">
        <f>SUM(D14:D20)</f>
        <v>21980058.66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27407.34</v>
      </c>
      <c r="D15" s="33">
        <v>27407.34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219676.06</v>
      </c>
      <c r="D16" s="33">
        <v>104793.81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10058194.59</v>
      </c>
      <c r="D17" s="33">
        <v>9566010.2400000002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20219.73</v>
      </c>
      <c r="D18" s="33">
        <v>20219.73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13784366.390000001</v>
      </c>
      <c r="D20" s="33">
        <v>12261627.539999999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1070994.75</v>
      </c>
      <c r="D21" s="33">
        <f>SUM(D22:D26)</f>
        <v>23069.62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309704.62</v>
      </c>
      <c r="D23" s="33">
        <v>23069.62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761290.13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275407.78000000003</v>
      </c>
      <c r="D33" s="33">
        <f>SUM(D34)</f>
        <v>275407.78000000003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275407.78000000003</v>
      </c>
      <c r="D34" s="33">
        <v>275407.78000000003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40504316.060000002</v>
      </c>
      <c r="D43" s="34">
        <f>SUM(D44+D49+D55+D63+D72+D78+D84+D91+D97)</f>
        <v>39495766.920000002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20640308.41</v>
      </c>
      <c r="D55" s="33">
        <f>SUM(D56:D62)</f>
        <v>20640308.41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204807.97</v>
      </c>
      <c r="D58" s="33">
        <v>204807.97</v>
      </c>
      <c r="E58" s="8"/>
    </row>
    <row r="59" spans="1:5" x14ac:dyDescent="0.2">
      <c r="A59" s="7">
        <v>1234</v>
      </c>
      <c r="B59" s="23" t="s">
        <v>64</v>
      </c>
      <c r="C59" s="33">
        <v>2450469.17</v>
      </c>
      <c r="D59" s="33">
        <v>2450469.17</v>
      </c>
      <c r="E59" s="8"/>
    </row>
    <row r="60" spans="1:5" x14ac:dyDescent="0.2">
      <c r="A60" s="7">
        <v>1235</v>
      </c>
      <c r="B60" s="23" t="s">
        <v>65</v>
      </c>
      <c r="C60" s="33">
        <v>17985031.27</v>
      </c>
      <c r="D60" s="33">
        <v>17985031.27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18702627.210000001</v>
      </c>
      <c r="D63" s="33">
        <f>SUM(D64:D71)</f>
        <v>17694078.07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1321156.5</v>
      </c>
      <c r="D64" s="33">
        <v>1269275.72</v>
      </c>
      <c r="E64" s="8"/>
    </row>
    <row r="65" spans="1:5" x14ac:dyDescent="0.2">
      <c r="A65" s="7">
        <v>1242</v>
      </c>
      <c r="B65" s="23" t="s">
        <v>70</v>
      </c>
      <c r="C65" s="33">
        <v>139667.94</v>
      </c>
      <c r="D65" s="33">
        <v>139667.94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5369973.0099999998</v>
      </c>
      <c r="D67" s="33">
        <v>5031674.74</v>
      </c>
      <c r="E67" s="8"/>
    </row>
    <row r="68" spans="1:5" x14ac:dyDescent="0.2">
      <c r="A68" s="7">
        <v>1245</v>
      </c>
      <c r="B68" s="23" t="s">
        <v>72</v>
      </c>
      <c r="C68" s="33">
        <v>41070.5</v>
      </c>
      <c r="D68" s="33">
        <v>41070.5</v>
      </c>
      <c r="E68" s="8"/>
    </row>
    <row r="69" spans="1:5" x14ac:dyDescent="0.2">
      <c r="A69" s="7">
        <v>1246</v>
      </c>
      <c r="B69" s="23" t="s">
        <v>73</v>
      </c>
      <c r="C69" s="33">
        <v>11830759.26</v>
      </c>
      <c r="D69" s="33">
        <v>11212389.17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1134149.58</v>
      </c>
      <c r="D72" s="33">
        <f>SUM(D73:D77)</f>
        <v>1134149.58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1134149.58</v>
      </c>
      <c r="D73" s="33">
        <v>1134149.58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-1174759.17</v>
      </c>
      <c r="D78" s="33">
        <f>SUM(D79:D83)</f>
        <v>-1174759.17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-1174759.17</v>
      </c>
      <c r="D81" s="33">
        <v>-1174759.17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1201990.03</v>
      </c>
      <c r="D84" s="33">
        <f>SUM(D85:D90)</f>
        <v>1201990.03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1201990.03</v>
      </c>
      <c r="D85" s="33">
        <v>1201990.03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6770167.79</v>
      </c>
      <c r="D101" s="34">
        <f>SUM(D102+D143)</f>
        <v>4823795.5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6770167.79</v>
      </c>
      <c r="D102" s="34">
        <f>SUM(D103+D113+D117+D121+D124+D128+D135+D139)</f>
        <v>4823795.5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6770167.79</v>
      </c>
      <c r="D103" s="33">
        <f>SUM(D104:D112)</f>
        <v>4823795.5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0.02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2244934.0499999998</v>
      </c>
      <c r="D105" s="33">
        <v>1159640.28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4135274.11</v>
      </c>
      <c r="D110" s="33">
        <v>3274195.61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389959.61</v>
      </c>
      <c r="D112" s="33">
        <v>389959.61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71896277.090000004</v>
      </c>
      <c r="D173" s="34">
        <f>SUM(D174+D178+D193)</f>
        <v>63052034.160000004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44149969.130000003</v>
      </c>
      <c r="D174" s="34">
        <f>SUM(D175+D176+D177)</f>
        <v>44149969.130000003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40196256.700000003</v>
      </c>
      <c r="D175" s="33">
        <v>40196256.700000003</v>
      </c>
      <c r="E175" s="8"/>
    </row>
    <row r="176" spans="1:5" x14ac:dyDescent="0.2">
      <c r="A176" s="7">
        <v>3120</v>
      </c>
      <c r="B176" s="22" t="s">
        <v>181</v>
      </c>
      <c r="C176" s="33">
        <v>3953712.43</v>
      </c>
      <c r="D176" s="33">
        <v>3953712.43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27746307.960000001</v>
      </c>
      <c r="D178" s="34">
        <f>SUM(D179+D180+D181+D186+D190)</f>
        <v>18902065.030000001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8844242.9299999997</v>
      </c>
      <c r="D179" s="33">
        <v>7243321.5899999999</v>
      </c>
      <c r="E179" s="8"/>
    </row>
    <row r="180" spans="1:5" x14ac:dyDescent="0.2">
      <c r="A180" s="7">
        <v>3220</v>
      </c>
      <c r="B180" s="22" t="s">
        <v>184</v>
      </c>
      <c r="C180" s="33">
        <v>18902065.030000001</v>
      </c>
      <c r="D180" s="33">
        <v>11658743.439999999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4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 xr:uid="{00000000-0009-0000-0000-000000000000}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2014-12-05T05:20:54Z</cp:lastPrinted>
  <dcterms:created xsi:type="dcterms:W3CDTF">2012-12-11T20:26:08Z</dcterms:created>
  <dcterms:modified xsi:type="dcterms:W3CDTF">2017-10-16T14:11:27Z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