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Nueva carpeta\"/>
    </mc:Choice>
  </mc:AlternateContent>
  <bookViews>
    <workbookView xWindow="0" yWindow="0" windowWidth="15360" windowHeight="8340" xr2:uid="{00000000-000D-0000-FFFF-FFFF00000000}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71027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 s="1"/>
  <c r="D154" i="1"/>
  <c r="D151" i="1"/>
  <c r="D148" i="1"/>
  <c r="D147" i="1" s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51" i="1" s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4" i="1"/>
  <c r="C151" i="1"/>
  <c r="C148" i="1"/>
  <c r="C147" i="1" s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51" i="1" s="1"/>
  <c r="C48" i="1"/>
  <c r="C43" i="1"/>
  <c r="C33" i="1"/>
  <c r="C28" i="1"/>
  <c r="C22" i="1"/>
  <c r="C20" i="1"/>
  <c r="C14" i="1"/>
  <c r="C5" i="1"/>
  <c r="D172" i="1" l="1"/>
  <c r="C114" i="1"/>
  <c r="D86" i="1"/>
  <c r="C4" i="1"/>
  <c r="C3" i="1" s="1"/>
  <c r="C86" i="1"/>
  <c r="C157" i="1"/>
  <c r="D4" i="1"/>
  <c r="D3" i="1" s="1"/>
  <c r="D114" i="1"/>
  <c r="C85" i="1" l="1"/>
  <c r="D85" i="1"/>
  <c r="D207" i="1" s="1"/>
  <c r="C207" i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<sst xmlns="http://schemas.openxmlformats.org/spreadsheetml/2006/main" count="233" uniqueCount="219">
  <si>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</si>
  <si>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</si>
  <si>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</si>
  <si>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</si>
  <si>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</si>
  <si>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</si>
  <si>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</si>
  <si>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</si>
  <si>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</si>
  <si>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</si>
  <si>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</si>
  <si>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</si>
  <si>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</si>
  <si>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</si>
  <si>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</si>
  <si>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</si>
  <si>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</si>
  <si>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</si>
  <si>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</si>
  <si>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</si>
  <si>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</si>
  <si>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</si>
  <si>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</si>
  <si>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</si>
  <si>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</si>
  <si>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</si>
  <si>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</si>
  <si>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</si>
  <si>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</si>
  <si>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</si>
  <si>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</si>
  <si>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</si>
  <si>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</si>
  <si>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</si>
  <si>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</si>
  <si>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</si>
  <si>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</si>
  <si>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</si>
  <si>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</si>
  <si>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</si>
  <si>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</si>
  <si>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</si>
  <si>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</si>
  <si>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</si>
  <si>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</si>
  <si>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</si>
  <si>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</si>
  <si>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</si>
  <si>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</si>
  <si>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</si>
  <si>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</si>
  <si>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</si>
  <si>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</si>
  <si>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</si>
  <si>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</si>
  <si>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</si>
  <si>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</si>
  <si>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</si>
  <si>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</si>
  <si>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</si>
  <si>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</si>
  <si>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</si>
  <si>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</si>
  <si>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</si>
  <si>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</si>
  <si>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</si>
  <si>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</si>
  <si>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</si>
  <si>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</si>
  <si>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</si>
  <si>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</si>
  <si>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</si>
  <si>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</si>
  <si>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</si>
  <si>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</si>
  <si>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</si>
  <si>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</si>
  <si>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</si>
  <si>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</si>
  <si>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</si>
  <si>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</si>
  <si>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</si>
  <si>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</si>
  <si>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</si>
  <si>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</si>
  <si>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</si>
  <si>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</si>
  <si>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</si>
  <si>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</si>
  <si>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</si>
  <si>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</si>
  <si>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</si>
  <si>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</si>
  <si>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</si>
  <si>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</si>
  <si>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</si>
  <si>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</si>
  <si>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</si>
  <si>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</si>
  <si>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</si>
  <si>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</si>
  <si>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</si>
  <si>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</si>
  <si>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</si>
  <si>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</si>
  <si>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</si>
  <si>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</si>
  <si>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</si>
  <si>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</si>
  <si>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</si>
  <si>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</si>
  <si>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</si>
  <si>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</si>
  <si>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</si>
  <si>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</si>
  <si>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</si>
  <si>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</si>
  <si>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</si>
  <si>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</si>
  <si>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</si>
  <si>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</si>
  <si>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</si>
  <si>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</si>
  <si>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</si>
  <si>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</si>
  <si>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</si>
  <si>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</si>
  <si>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</si>
  <si>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</si>
  <si>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</si>
  <si>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</si>
  <si>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</si>
  <si>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</si>
  <si>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</si>
  <si>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</si>
  <si>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</si>
  <si>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</si>
  <si>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</si>
  <si>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</si>
  <si>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</si>
  <si>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</si>
  <si>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</si>
  <si>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</si>
  <si>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</si>
  <si>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</si>
  <si>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</si>
  <si>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</si>
  <si>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</si>
  <si>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</si>
  <si>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</si>
  <si>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</si>
  <si>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</si>
  <si>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</si>
  <si>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</si>
  <si>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</si>
  <si>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</si>
  <si>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</si>
  <si>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</si>
  <si>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</si>
  <si>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</si>
  <si>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</si>
  <si>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</si>
  <si>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</si>
  <si>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</si>
  <si>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</si>
  <si>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</si>
  <si>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</si>
  <si>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</si>
  <si>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</si>
  <si>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</si>
  <si>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</si>
  <si>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</si>
  <si>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</si>
  <si>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</si>
  <si>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</si>
  <si>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</si>
  <si>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</si>
  <si>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</si>
  <si>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</si>
  <si>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</si>
  <si>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</si>
  <si>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</si>
  <si>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</si>
  <si>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</si>
  <si>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</si>
  <si>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</si>
  <si>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</si>
  <si>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</si>
  <si>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</si>
  <si>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</si>
  <si>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</si>
  <si>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</si>
  <si>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</si>
  <si>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</si>
  <si>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</si>
  <si>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</si>
  <si>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</si>
  <si>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</si>
  <si>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</si>
  <si>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</si>
  <si>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</si>
  <si>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</si>
  <si>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</si>
  <si>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</si>
  <si>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</si>
  <si>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</si>
  <si>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</si>
  <si>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</si>
  <si>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</si>
  <si>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</si>
  <si>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</si>
  <si>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</si>
  <si>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</si>
  <si>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</si>
  <si>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</si>
  <si>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</si>
  <si>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SISTEMA DE AGUA POTABLE Y ALCANTARILLADO MUNICIPAL DE VALLE DE SANTIAGO
DEL 1 DE ENERO AL AL 31 DE DICIEMBRE DEL 2017</t>
  </si>
  <si>
    <t>DIRECTOR GENERAL
ARQ.JOSE LEON GARCIA</t>
  </si>
  <si>
    <t>COORDINADORA ADMINISTRATIVA
MARIA YOLANDA LOPEZ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</si>
</sst>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E214" sqref="A1:E214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216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43910363.829999998</v>
      </c>
      <c r="D3" s="4">
        <f>SUM(D4+D51+D63)</f>
        <v>41248089.240000002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42818667.829999998</v>
      </c>
      <c r="D4" s="4">
        <f>SUM(D5+D14+D20+D22+D28+D33+D43+D48)</f>
        <v>41248089.240000002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0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3718.18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3718.18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42814949.649999999</v>
      </c>
      <c r="D43" s="9">
        <f>SUM(D44:D47)</f>
        <v>41248089.240000002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42814949.649999999</v>
      </c>
      <c r="D46" s="9">
        <v>41248089.240000002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1091696</v>
      </c>
      <c r="D51" s="4">
        <f>SUM(D52+D56)</f>
        <v>0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1091696</v>
      </c>
      <c r="D52" s="9">
        <f>SUM(D53:D55)</f>
        <v>0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1091696</v>
      </c>
      <c r="D55" s="9">
        <v>0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36688771.100000001</v>
      </c>
      <c r="D85" s="4">
        <f>SUM(D86+D114+D147+D157+D172+D204)</f>
        <v>34004767.649999999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34914665.980000004</v>
      </c>
      <c r="D86" s="4">
        <f>SUM(D87+D94+D104)</f>
        <v>32304563.440000001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18871082.440000001</v>
      </c>
      <c r="D87" s="9">
        <f>SUM(D88:D93)</f>
        <v>18771327.720000003</v>
      </c>
      <c r="E87" s="11"/>
    </row>
    <row r="88" spans="1:5" x14ac:dyDescent="0.2">
      <c r="A88" s="7">
        <v>5111</v>
      </c>
      <c r="B88" s="25" t="s">
        <v>84</v>
      </c>
      <c r="C88" s="9">
        <v>11845777.810000001</v>
      </c>
      <c r="D88" s="9">
        <v>11758312.289999999</v>
      </c>
      <c r="E88" s="11"/>
    </row>
    <row r="89" spans="1:5" x14ac:dyDescent="0.2">
      <c r="A89" s="7">
        <v>5112</v>
      </c>
      <c r="B89" s="25" t="s">
        <v>85</v>
      </c>
      <c r="C89" s="9">
        <v>0</v>
      </c>
      <c r="D89" s="9">
        <v>0</v>
      </c>
      <c r="E89" s="11"/>
    </row>
    <row r="90" spans="1:5" x14ac:dyDescent="0.2">
      <c r="A90" s="7">
        <v>5113</v>
      </c>
      <c r="B90" s="25" t="s">
        <v>86</v>
      </c>
      <c r="C90" s="9">
        <v>3255006.87</v>
      </c>
      <c r="D90" s="9">
        <v>3036331.3</v>
      </c>
      <c r="E90" s="11"/>
    </row>
    <row r="91" spans="1:5" x14ac:dyDescent="0.2">
      <c r="A91" s="7">
        <v>5114</v>
      </c>
      <c r="B91" s="25" t="s">
        <v>87</v>
      </c>
      <c r="C91" s="9">
        <v>2696442.69</v>
      </c>
      <c r="D91" s="9">
        <v>2590270.33</v>
      </c>
      <c r="E91" s="11"/>
    </row>
    <row r="92" spans="1:5" x14ac:dyDescent="0.2">
      <c r="A92" s="7">
        <v>5115</v>
      </c>
      <c r="B92" s="25" t="s">
        <v>88</v>
      </c>
      <c r="C92" s="9">
        <v>955265.14</v>
      </c>
      <c r="D92" s="9">
        <v>1275411.17</v>
      </c>
      <c r="E92" s="11"/>
    </row>
    <row r="93" spans="1:5" x14ac:dyDescent="0.2">
      <c r="A93" s="7">
        <v>5116</v>
      </c>
      <c r="B93" s="25" t="s">
        <v>89</v>
      </c>
      <c r="C93" s="9">
        <v>118589.93</v>
      </c>
      <c r="D93" s="9">
        <v>111002.63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3385088.6399999997</v>
      </c>
      <c r="D94" s="9">
        <f>SUM(D95:D103)</f>
        <v>2759469.29</v>
      </c>
      <c r="E94" s="11"/>
    </row>
    <row r="95" spans="1:5" x14ac:dyDescent="0.2">
      <c r="A95" s="7">
        <v>5121</v>
      </c>
      <c r="B95" s="25" t="s">
        <v>91</v>
      </c>
      <c r="C95" s="9">
        <v>176049.78</v>
      </c>
      <c r="D95" s="9">
        <v>115410.94</v>
      </c>
      <c r="E95" s="11"/>
    </row>
    <row r="96" spans="1:5" x14ac:dyDescent="0.2">
      <c r="A96" s="7">
        <v>5122</v>
      </c>
      <c r="B96" s="25" t="s">
        <v>92</v>
      </c>
      <c r="C96" s="9">
        <v>31612.04</v>
      </c>
      <c r="D96" s="9">
        <v>14331.12</v>
      </c>
      <c r="E96" s="11"/>
    </row>
    <row r="97" spans="1:5" x14ac:dyDescent="0.2">
      <c r="A97" s="7">
        <v>5123</v>
      </c>
      <c r="B97" s="25" t="s">
        <v>93</v>
      </c>
      <c r="C97" s="9">
        <v>504503</v>
      </c>
      <c r="D97" s="9">
        <v>398080</v>
      </c>
      <c r="E97" s="11"/>
    </row>
    <row r="98" spans="1:5" x14ac:dyDescent="0.2">
      <c r="A98" s="7">
        <v>5124</v>
      </c>
      <c r="B98" s="25" t="s">
        <v>94</v>
      </c>
      <c r="C98" s="9">
        <v>1075585.93</v>
      </c>
      <c r="D98" s="9">
        <v>842392.76</v>
      </c>
      <c r="E98" s="11"/>
    </row>
    <row r="99" spans="1:5" x14ac:dyDescent="0.2">
      <c r="A99" s="7">
        <v>5125</v>
      </c>
      <c r="B99" s="25" t="s">
        <v>95</v>
      </c>
      <c r="C99" s="9">
        <v>231578.63</v>
      </c>
      <c r="D99" s="9">
        <v>268236.02</v>
      </c>
      <c r="E99" s="11"/>
    </row>
    <row r="100" spans="1:5" x14ac:dyDescent="0.2">
      <c r="A100" s="7">
        <v>5126</v>
      </c>
      <c r="B100" s="25" t="s">
        <v>96</v>
      </c>
      <c r="C100" s="9">
        <v>1056003.92</v>
      </c>
      <c r="D100" s="9">
        <v>825674.33</v>
      </c>
      <c r="E100" s="11"/>
    </row>
    <row r="101" spans="1:5" x14ac:dyDescent="0.2">
      <c r="A101" s="7">
        <v>5127</v>
      </c>
      <c r="B101" s="25" t="s">
        <v>97</v>
      </c>
      <c r="C101" s="9">
        <v>237341.54</v>
      </c>
      <c r="D101" s="9">
        <v>184673.35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72413.8</v>
      </c>
      <c r="D103" s="9">
        <v>110670.77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12658494.900000002</v>
      </c>
      <c r="D104" s="9">
        <f>SUM(D105:D113)</f>
        <v>10773766.43</v>
      </c>
      <c r="E104" s="11"/>
    </row>
    <row r="105" spans="1:5" x14ac:dyDescent="0.2">
      <c r="A105" s="7">
        <v>5131</v>
      </c>
      <c r="B105" s="25" t="s">
        <v>101</v>
      </c>
      <c r="C105" s="9">
        <v>6817211.9800000004</v>
      </c>
      <c r="D105" s="9">
        <v>5585846.0700000003</v>
      </c>
      <c r="E105" s="11"/>
    </row>
    <row r="106" spans="1:5" x14ac:dyDescent="0.2">
      <c r="A106" s="7">
        <v>5132</v>
      </c>
      <c r="B106" s="25" t="s">
        <v>102</v>
      </c>
      <c r="C106" s="9">
        <v>88455.56</v>
      </c>
      <c r="D106" s="9">
        <v>15888.79</v>
      </c>
      <c r="E106" s="11"/>
    </row>
    <row r="107" spans="1:5" x14ac:dyDescent="0.2">
      <c r="A107" s="7">
        <v>5133</v>
      </c>
      <c r="B107" s="25" t="s">
        <v>103</v>
      </c>
      <c r="C107" s="9">
        <v>702366.07</v>
      </c>
      <c r="D107" s="9">
        <v>430645.08</v>
      </c>
      <c r="E107" s="11"/>
    </row>
    <row r="108" spans="1:5" x14ac:dyDescent="0.2">
      <c r="A108" s="7">
        <v>5134</v>
      </c>
      <c r="B108" s="25" t="s">
        <v>104</v>
      </c>
      <c r="C108" s="9">
        <v>31077.61</v>
      </c>
      <c r="D108" s="9">
        <v>17834.330000000002</v>
      </c>
      <c r="E108" s="11"/>
    </row>
    <row r="109" spans="1:5" x14ac:dyDescent="0.2">
      <c r="A109" s="7">
        <v>5135</v>
      </c>
      <c r="B109" s="25" t="s">
        <v>105</v>
      </c>
      <c r="C109" s="9">
        <v>2993670.81</v>
      </c>
      <c r="D109" s="9">
        <v>2395773.98</v>
      </c>
      <c r="E109" s="11"/>
    </row>
    <row r="110" spans="1:5" x14ac:dyDescent="0.2">
      <c r="A110" s="7">
        <v>5136</v>
      </c>
      <c r="B110" s="25" t="s">
        <v>106</v>
      </c>
      <c r="C110" s="9">
        <v>12336.9</v>
      </c>
      <c r="D110" s="9">
        <v>3730</v>
      </c>
      <c r="E110" s="11"/>
    </row>
    <row r="111" spans="1:5" x14ac:dyDescent="0.2">
      <c r="A111" s="7">
        <v>5137</v>
      </c>
      <c r="B111" s="25" t="s">
        <v>107</v>
      </c>
      <c r="C111" s="9">
        <v>7290.22</v>
      </c>
      <c r="D111" s="9">
        <v>3662.52</v>
      </c>
      <c r="E111" s="11"/>
    </row>
    <row r="112" spans="1:5" x14ac:dyDescent="0.2">
      <c r="A112" s="7">
        <v>5138</v>
      </c>
      <c r="B112" s="25" t="s">
        <v>108</v>
      </c>
      <c r="C112" s="9">
        <v>71160.75</v>
      </c>
      <c r="D112" s="9">
        <v>63940.87</v>
      </c>
      <c r="E112" s="11"/>
    </row>
    <row r="113" spans="1:5" x14ac:dyDescent="0.2">
      <c r="A113" s="7">
        <v>5139</v>
      </c>
      <c r="B113" s="25" t="s">
        <v>109</v>
      </c>
      <c r="C113" s="9">
        <v>1934925</v>
      </c>
      <c r="D113" s="9">
        <v>2256444.79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172016</v>
      </c>
      <c r="D114" s="4">
        <f>SUM(D115+D118+D121+D124+D129+D133+D136+D138+D144)</f>
        <v>164700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21600</v>
      </c>
      <c r="D115" s="9">
        <f>SUM(D116:D117)</f>
        <v>12600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21600</v>
      </c>
      <c r="D117" s="9">
        <v>12600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150416</v>
      </c>
      <c r="D124" s="9">
        <f>SUM(D125:D128)</f>
        <v>152100</v>
      </c>
      <c r="E124" s="11"/>
    </row>
    <row r="125" spans="1:5" x14ac:dyDescent="0.2">
      <c r="A125" s="7">
        <v>5241</v>
      </c>
      <c r="B125" s="25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25" t="s">
        <v>117</v>
      </c>
      <c r="C126" s="9">
        <v>150416</v>
      </c>
      <c r="D126" s="9">
        <v>152100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70000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70000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70000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1602089.12</v>
      </c>
      <c r="D172" s="4">
        <f>SUM(D173+D182+D185+D191+D193+D195)</f>
        <v>1465504.21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1602089.12</v>
      </c>
      <c r="D173" s="9">
        <f>SUM(D174:D181)</f>
        <v>1465504.21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1602089.12</v>
      </c>
      <c r="D178" s="9">
        <v>1166097.33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299406.88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7221592.7299999967</v>
      </c>
      <c r="D207" s="14">
        <f>D3-D85</f>
        <v>7243321.5900000036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45" x14ac:dyDescent="0.2">
      <c r="A214" s="34"/>
      <c r="B214" s="35" t="s">
        <v>217</v>
      </c>
      <c r="C214" s="36"/>
      <c r="D214" s="35" t="s">
        <v>218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 xr:uid="{00000000-0009-0000-0000-000000000000}"/>
  <mergeCells count="1">
    <mergeCell ref="A1:E1"/>
  </mergeCells>
  <pageMargins left="1.1023622047244095" right="0.70866141732283472" top="0.74803149606299213" bottom="0.74803149606299213" header="0.31496062992125984" footer="0.31496062992125984"/>
  <pageSetup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2018-02-16T15:10:49Z</cp:lastPrinted>
  <dcterms:created xsi:type="dcterms:W3CDTF">2012-12-11T20:29:16Z</dcterms:created>
  <dcterms:modified xsi:type="dcterms:W3CDTF">2018-02-16T15:12:01Z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